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sites.ey.com@SSL\DavWWWRoot\sites\PS_SI_SANTE\SI Sante\CNSA\202005 - MDPHEL\03 - MDPHEL V2\11 - Matrice d'auto-certification\3-Version finale post-concertation\"/>
    </mc:Choice>
  </mc:AlternateContent>
  <xr:revisionPtr revIDLastSave="510" documentId="13_ncr:1_{9E51C607-7968-4418-B7C5-4B838440B588}" xr6:coauthVersionLast="45" xr6:coauthVersionMax="45" xr10:uidLastSave="{D37C2BBF-802F-4309-B27C-A24A33CA5F0C}"/>
  <bookViews>
    <workbookView xWindow="-110" yWindow="-110" windowWidth="19420" windowHeight="10420" activeTab="1" xr2:uid="{00000000-000D-0000-FFFF-FFFF00000000}"/>
  </bookViews>
  <sheets>
    <sheet name="Avant de commencer" sheetId="4" r:id="rId1"/>
    <sheet name="Règlement" sheetId="7" r:id="rId2"/>
    <sheet name="Votre solution" sheetId="5" r:id="rId3"/>
    <sheet name="Auto-certification" sheetId="2" r:id="rId4"/>
    <sheet name="Résultat" sheetId="3"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5" i="3" l="1" a="1"/>
  <c r="E35" i="3" s="1"/>
  <c r="E34" i="3" a="1"/>
  <c r="E34" i="3" s="1"/>
  <c r="E33" i="3" a="1"/>
  <c r="E33" i="3" s="1"/>
  <c r="E32" i="3" a="1"/>
  <c r="E32" i="3" s="1"/>
  <c r="E31" i="3" a="1"/>
  <c r="E31" i="3" s="1"/>
  <c r="E30" i="3" a="1"/>
  <c r="E30" i="3" s="1"/>
  <c r="E29" i="3" a="1"/>
  <c r="E29" i="3" s="1"/>
  <c r="E28" i="3" a="1"/>
  <c r="E28" i="3" s="1"/>
  <c r="E27" i="3" a="1"/>
  <c r="E27" i="3" s="1"/>
  <c r="E26" i="3" a="1"/>
  <c r="E26" i="3" s="1"/>
  <c r="E25" i="3" a="1"/>
  <c r="E25" i="3" s="1"/>
  <c r="E24" i="3" a="1"/>
  <c r="E24" i="3" s="1"/>
  <c r="E23" i="3" a="1"/>
  <c r="E23" i="3" s="1"/>
  <c r="E22" i="3" a="1"/>
  <c r="E22" i="3" s="1"/>
  <c r="E21" i="3" a="1"/>
  <c r="E21" i="3" s="1"/>
  <c r="E20" i="3" a="1"/>
  <c r="E20" i="3" s="1"/>
  <c r="E19" i="3" a="1"/>
  <c r="E19" i="3" s="1"/>
  <c r="E18" i="3" a="1"/>
  <c r="E18" i="3" s="1"/>
  <c r="E17" i="3" a="1"/>
  <c r="E17" i="3" s="1"/>
  <c r="E16" i="3" a="1"/>
  <c r="E16" i="3" s="1"/>
  <c r="E15" i="3" a="1"/>
  <c r="E15" i="3" s="1"/>
  <c r="G2" i="3"/>
  <c r="A52" i="3"/>
  <c r="A11" i="3" l="1"/>
  <c r="E38" i="3" l="1" a="1"/>
  <c r="E38" i="3" s="1"/>
  <c r="A16" i="3" a="1"/>
  <c r="A16" i="3" s="1"/>
  <c r="A17" i="3" a="1"/>
  <c r="A17" i="3" s="1"/>
  <c r="A18" i="3" a="1"/>
  <c r="A18" i="3" s="1"/>
  <c r="A19" i="3" a="1"/>
  <c r="A19" i="3" s="1"/>
  <c r="A20" i="3" a="1"/>
  <c r="A20" i="3" s="1"/>
  <c r="A21" i="3" a="1"/>
  <c r="A21" i="3" s="1"/>
  <c r="A22" i="3" a="1"/>
  <c r="A22" i="3" s="1"/>
  <c r="A23" i="3" a="1"/>
  <c r="A23" i="3" s="1"/>
  <c r="A24" i="3" a="1"/>
  <c r="A24" i="3" s="1"/>
  <c r="A25" i="3" a="1"/>
  <c r="A25" i="3" s="1"/>
  <c r="A26" i="3" a="1"/>
  <c r="A26" i="3" s="1"/>
  <c r="A27" i="3" a="1"/>
  <c r="A27" i="3" s="1"/>
  <c r="A28" i="3" a="1"/>
  <c r="A28" i="3" s="1"/>
  <c r="A29" i="3" a="1"/>
  <c r="A29" i="3" s="1"/>
  <c r="A30" i="3" a="1"/>
  <c r="A30" i="3" s="1"/>
  <c r="A31" i="3" a="1"/>
  <c r="A31" i="3" s="1"/>
  <c r="A32" i="3" a="1"/>
  <c r="A32" i="3" s="1"/>
  <c r="A33" i="3" a="1"/>
  <c r="A33" i="3" s="1"/>
  <c r="A34" i="3" a="1"/>
  <c r="A34" i="3" s="1"/>
  <c r="A35" i="3" a="1"/>
  <c r="A35" i="3" s="1"/>
  <c r="A36" i="3" a="1"/>
  <c r="A36" i="3" s="1"/>
  <c r="A37" i="3" a="1"/>
  <c r="A37" i="3" s="1"/>
  <c r="A38" i="3" a="1"/>
  <c r="A38" i="3" s="1"/>
  <c r="A39" i="3" a="1"/>
  <c r="A39" i="3" s="1"/>
  <c r="A40" i="3" a="1"/>
  <c r="A40" i="3" s="1"/>
  <c r="A41" i="3" a="1"/>
  <c r="A41" i="3" s="1"/>
  <c r="A42" i="3" a="1"/>
  <c r="A42" i="3" s="1"/>
  <c r="A43" i="3" a="1"/>
  <c r="A43" i="3" s="1"/>
  <c r="A44" i="3" a="1"/>
  <c r="A44" i="3" s="1"/>
  <c r="A45" i="3" a="1"/>
  <c r="A45" i="3" s="1"/>
  <c r="A46" i="3" a="1"/>
  <c r="A46" i="3" s="1"/>
  <c r="A47" i="3" a="1"/>
  <c r="A47" i="3" s="1"/>
  <c r="A48" i="3" a="1"/>
  <c r="A48" i="3" s="1"/>
  <c r="A49" i="3" a="1"/>
  <c r="A49" i="3" s="1"/>
  <c r="A50" i="3" a="1"/>
  <c r="A50" i="3" s="1"/>
  <c r="A51" i="3" a="1"/>
  <c r="A51" i="3" s="1"/>
  <c r="A15" i="3" a="1"/>
  <c r="A15" i="3" s="1"/>
  <c r="G13" i="3"/>
  <c r="E13" i="3" a="1"/>
  <c r="E13" i="3" s="1"/>
  <c r="C13" i="3" a="1"/>
  <c r="C13" i="3" s="1"/>
  <c r="A13" i="3"/>
  <c r="AB50" i="3" l="1"/>
  <c r="E52" i="3"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<sst xmlns="http://schemas.openxmlformats.org/spreadsheetml/2006/main" count="262" uniqueCount="210">
  <si>
    <t>Thématique</t>
  </si>
  <si>
    <t>Exigence</t>
  </si>
  <si>
    <t>Intitulé exigence</t>
  </si>
  <si>
    <t>Besoins techniques</t>
  </si>
  <si>
    <t>B1-STO 1</t>
  </si>
  <si>
    <t>B1-SLA 1</t>
  </si>
  <si>
    <t>Niveau de service du téléservice</t>
  </si>
  <si>
    <t>L’authentification et l’administration</t>
  </si>
  <si>
    <t>B1-CREA 1</t>
  </si>
  <si>
    <t>Création manuelle d’un compte utilisateur</t>
  </si>
  <si>
    <t>B1-CREA 2</t>
  </si>
  <si>
    <t>Création d’un compte utilisateur via FranceConnect</t>
  </si>
  <si>
    <t>Les modalités de connexion au téléservice</t>
  </si>
  <si>
    <t>B1-GER 1</t>
  </si>
  <si>
    <t>La modification des informations d’un compte</t>
  </si>
  <si>
    <t>B1-GER 2</t>
  </si>
  <si>
    <t>La suppression d’un compte</t>
  </si>
  <si>
    <t>B1-DECO 1</t>
  </si>
  <si>
    <t>La déconnexion</t>
  </si>
  <si>
    <t>Le dépôt d’un dossier de demandes</t>
  </si>
  <si>
    <t>B1-TYPE 1</t>
  </si>
  <si>
    <t>Choix du type de demandeur</t>
  </si>
  <si>
    <t xml:space="preserve">Le dépôt d’un dossier de demandes </t>
  </si>
  <si>
    <t>B1-SAIS 1</t>
  </si>
  <si>
    <t>Renseigner un formulaire de demande dématérialisé</t>
  </si>
  <si>
    <t>Joindre des documents au dossier de demande</t>
  </si>
  <si>
    <t>B1-SAIS 4</t>
  </si>
  <si>
    <t>Informations obligatoires pour le dépôt d’un dossier</t>
  </si>
  <si>
    <t>B1-SAIS 5</t>
  </si>
  <si>
    <t>B1-SAIS 6</t>
  </si>
  <si>
    <t>B1-SAIS 7</t>
  </si>
  <si>
    <t>B1-SAIS 8</t>
  </si>
  <si>
    <t>B1-REPR 1</t>
  </si>
  <si>
    <t>Sauvegarde et reprise d’une saisie pour un dossier</t>
  </si>
  <si>
    <t>B1-NOUV 1</t>
  </si>
  <si>
    <t>Afficher l’ensemble des dossiers d’un usager</t>
  </si>
  <si>
    <t>B1-AFFI 1</t>
  </si>
  <si>
    <t>Affichage des dossiers de demandes</t>
  </si>
  <si>
    <t>B1-AFFI 2</t>
  </si>
  <si>
    <t>Affichage et mise à jour des demandes</t>
  </si>
  <si>
    <t>B1-AFFI 3</t>
  </si>
  <si>
    <t>Statuts harmonisés et statuts d’affichage</t>
  </si>
  <si>
    <t>B1-AFFI 4</t>
  </si>
  <si>
    <t>Accessibilité des pièces</t>
  </si>
  <si>
    <t>B1-AFFI 5</t>
  </si>
  <si>
    <t>Affichage de la décision</t>
  </si>
  <si>
    <t>La modification d’un dossier de demandes</t>
  </si>
  <si>
    <t>Conditions permettant à un usager d’apporter une modification à un dossier déposé</t>
  </si>
  <si>
    <t>Modifications pouvant être apportées à un dossier</t>
  </si>
  <si>
    <t>Composition du formulaire simplifié</t>
  </si>
  <si>
    <t>Envoi du formulaire simplifié</t>
  </si>
  <si>
    <t>Demande de pièces par la MDPH</t>
  </si>
  <si>
    <t>B1-RECE 1</t>
  </si>
  <si>
    <t>Ergonomie générale</t>
  </si>
  <si>
    <t>Le responsive design</t>
  </si>
  <si>
    <t>La sauvegarde automatique des données</t>
  </si>
  <si>
    <t>B2-CREA 1</t>
  </si>
  <si>
    <t>La génération du mot de passe</t>
  </si>
  <si>
    <t>Le mot de passe oublié</t>
  </si>
  <si>
    <t>B2-GER 1</t>
  </si>
  <si>
    <t>B2-GER 2</t>
  </si>
  <si>
    <t>Les statistiques</t>
  </si>
  <si>
    <t>B2-STAT 1</t>
  </si>
  <si>
    <t>Le nombre de connexions</t>
  </si>
  <si>
    <t>B2-STAT 2</t>
  </si>
  <si>
    <t>B2-STAT 3</t>
  </si>
  <si>
    <t>Le nombre de dossiers de demandes</t>
  </si>
  <si>
    <t>B2-TYPE 1</t>
  </si>
  <si>
    <t>Cas où le demandeur est la personne handicapée</t>
  </si>
  <si>
    <t>B2-TYPE 2</t>
  </si>
  <si>
    <t>Cas où le demandeur est le responsable de l’autorité parentale de la personne handicapée</t>
  </si>
  <si>
    <t>B2-TYPE 3</t>
  </si>
  <si>
    <t>B2-TYPE 4</t>
  </si>
  <si>
    <t>Cas où le demandeur possède plusieurs profils de bénéficiaires définis dans son compte</t>
  </si>
  <si>
    <t>B2-NAVI 1</t>
  </si>
  <si>
    <t>Parcours du formulaire</t>
  </si>
  <si>
    <t>B2-SAIS 1</t>
  </si>
  <si>
    <t>Affichage conditionnel de certaines rubriques</t>
  </si>
  <si>
    <t>B2-SAIS 2</t>
  </si>
  <si>
    <t>Aide à la compréhension des éléments du formulaire</t>
  </si>
  <si>
    <t>B2-SAIS 3</t>
  </si>
  <si>
    <t>Cas particulier du certificat médical</t>
  </si>
  <si>
    <t>B2-SAIS 4</t>
  </si>
  <si>
    <t>Contrôle sur la saisie du NIR</t>
  </si>
  <si>
    <t>B2-SAIS 5</t>
  </si>
  <si>
    <t>Incitation à saisir les informations importantes du dossier</t>
  </si>
  <si>
    <t>Création d’une synthèse du formulaire de demande</t>
  </si>
  <si>
    <t>B2-NOUV 1</t>
  </si>
  <si>
    <t>B2-AFFI 1</t>
  </si>
  <si>
    <t>Rechercher un dossier de demandes ou une demande au sein d’un compte</t>
  </si>
  <si>
    <t xml:space="preserve">Votre solution répond à l'exigence </t>
  </si>
  <si>
    <t>Exigences indispensables</t>
  </si>
  <si>
    <t>Exigences conseillées</t>
  </si>
  <si>
    <t>Vos résultats</t>
  </si>
  <si>
    <t>Guide d'utilisation</t>
  </si>
  <si>
    <t xml:space="preserve">Exemples : </t>
  </si>
  <si>
    <t xml:space="preserve">Où voir la note de ma solution ? </t>
  </si>
  <si>
    <t xml:space="preserve">Une fois mon résultat obtenu que faire ? </t>
  </si>
  <si>
    <t>Votre solution</t>
  </si>
  <si>
    <t xml:space="preserve">Nom de votre solution </t>
  </si>
  <si>
    <t>Version de votre solution</t>
  </si>
  <si>
    <t>Votre prénom</t>
  </si>
  <si>
    <t>Votre nom</t>
  </si>
  <si>
    <t>Votre numéro de téléphone</t>
  </si>
  <si>
    <t>Votre adresse mail</t>
  </si>
  <si>
    <t xml:space="preserve">Lu et approuvé </t>
  </si>
  <si>
    <t xml:space="preserve">Signature : </t>
  </si>
  <si>
    <t xml:space="preserve">Et ensuite ? </t>
  </si>
  <si>
    <t>Cas 1 : Votre solution répond à l'exigence  - La case est cochée d'un "X"</t>
  </si>
  <si>
    <t>Cas 2 : Votre solution ne répond pas à l'exigence  - La case n'est pas cochée.</t>
  </si>
  <si>
    <t>Votre solution remplit au moins l'intégralité des exigences B1 et plus de la moitié des exigences B2</t>
  </si>
  <si>
    <t xml:space="preserve">Votre solution remplit au moins l'intégralité des exigences B1 </t>
  </si>
  <si>
    <t xml:space="preserve">Votre solution ne remplit pas l'intégralité des exigences B1 </t>
  </si>
  <si>
    <t>Sécurité et protection des données personnelles</t>
  </si>
  <si>
    <t>B1-RGPD 1</t>
  </si>
  <si>
    <t>Les mentions relatives au RGPD</t>
  </si>
  <si>
    <t>B1-CON 1</t>
  </si>
  <si>
    <t>B1-CON 2</t>
  </si>
  <si>
    <t>Identifiant de dossier téléservice (en création)</t>
  </si>
  <si>
    <t>Utiliser des jeux de valeur définis dans le formulaire</t>
  </si>
  <si>
    <t>Envoi par l’usager de son dossier de demande via le téléservice</t>
  </si>
  <si>
    <t xml:space="preserve">B1-SAIS 9 </t>
  </si>
  <si>
    <t>Confirmation par email du dépôt de la demande</t>
  </si>
  <si>
    <t>B1-SAIS 10</t>
  </si>
  <si>
    <t xml:space="preserve">B1-SAIS 11 </t>
  </si>
  <si>
    <t>Contrôle relatif au lieu de naissance</t>
  </si>
  <si>
    <t xml:space="preserve">B1-COMP 0 </t>
  </si>
  <si>
    <t>Identifiant de dossier téléservice (en modification)</t>
  </si>
  <si>
    <t xml:space="preserve">B2-SAIS 6 </t>
  </si>
  <si>
    <t>Dossier présent dans la MDPH</t>
  </si>
  <si>
    <t xml:space="preserve">Souhaitez-vous vous engager à améliorer ce résultat ? </t>
  </si>
  <si>
    <t>Comment remplir mon auto-certification ?</t>
  </si>
  <si>
    <t>Formulaire d'auto-certification</t>
  </si>
  <si>
    <t xml:space="preserve">Dans un premier temps il est nécessaire de remplir l'ensemble des informations demandées dans l'onglet "Votre solution". Tout fichier non intégralement rempli ne sera pas pris en compte.
Pour remplir votre auto-certification, vous avez juste à cocher les exigences remplies par votre solution dans les colonnes "Votre solution répond à l'exigence", dans l'onglet "auto-certification". </t>
  </si>
  <si>
    <t xml:space="preserve">Atteste sur l'honneur avoir lu et approuvé le règlement de l'auto-certification présent dans l'onglet "Règlement", et vérifié que l'ensemble des informations contenues dans ce fichier Excel sont correctes et remplies de bonne foi. </t>
  </si>
  <si>
    <t>Nom de votre entreprise</t>
  </si>
  <si>
    <t xml:space="preserve">La solution de téléservice satisfait aux exigences décrites dans la partie 1 du cadre général fonctionnel (Recommandations générales et éléments règlementaires), concernant la sécurité et la protection des données personnelles, la sécurité, les recommandations relatives à la sécurité du mot de passe, la confidentialité, le stockage des données de santé, l’accessibilité (RGAA), les démarches qualité (Cerfa numérique) et l’interopérabilité. </t>
  </si>
  <si>
    <t>B1-REGL</t>
  </si>
  <si>
    <t>Recommandations générales et éléments réglementaires</t>
  </si>
  <si>
    <t xml:space="preserve">Règlement de l’Auto-certification du Téléservice </t>
  </si>
  <si>
    <r>
      <t>1.</t>
    </r>
    <r>
      <rPr>
        <b/>
        <sz val="7"/>
        <color theme="1"/>
        <rFont val="Times New Roman"/>
        <family val="1"/>
      </rPr>
      <t xml:space="preserve">           </t>
    </r>
    <r>
      <rPr>
        <b/>
        <sz val="16"/>
        <color theme="1"/>
        <rFont val="Calibri"/>
        <family val="2"/>
        <scheme val="minor"/>
      </rPr>
      <t>Candidat - Eligibilité</t>
    </r>
  </si>
  <si>
    <t>La procédure d’auto-certification est ouverte à toute personne morale propriétaire d’une solution logicielle de dépôt en ligne des demandes des usagers, destinée aux Maisons Départementales des Personnes Handicapées (MDPH) (ci-après désignée « le Candidat »).</t>
  </si>
  <si>
    <r>
      <t>2.</t>
    </r>
    <r>
      <rPr>
        <b/>
        <sz val="7"/>
        <color theme="1"/>
        <rFont val="Times New Roman"/>
        <family val="1"/>
      </rPr>
      <t xml:space="preserve">           </t>
    </r>
    <r>
      <rPr>
        <b/>
        <sz val="16"/>
        <color theme="1"/>
        <rFont val="Calibri"/>
        <family val="2"/>
        <scheme val="minor"/>
      </rPr>
      <t xml:space="preserve">Périmètre de l’auto-certification </t>
    </r>
  </si>
  <si>
    <t xml:space="preserve">L’auto-certification concerne les solutions logicielles, constituées d’un applicatif unique ou de plusieurs composants applicatifs intégrés. Dans le cas où le Candidat commercialise plusieurs solutions destinées aux MDPH et qu’il souhaite bénéficier de l’auto-certification pour chacune de ses solutions, il doit obtenir l’auto-certification pour chacune d’entre elles.  </t>
  </si>
  <si>
    <t>Une matrice doit être renseignée par le Candidat pour chaque solution qu’il décide d’inscrire dans le processus d’auto-certification.  L’auto-certification a pour finalité de permettre au Candidat de vérifier et de déclarer que sa solution logicielle est conforme à la matrice.</t>
  </si>
  <si>
    <r>
      <t>3.</t>
    </r>
    <r>
      <rPr>
        <b/>
        <sz val="7"/>
        <color theme="1"/>
        <rFont val="Times New Roman"/>
        <family val="1"/>
      </rPr>
      <t xml:space="preserve">           </t>
    </r>
    <r>
      <rPr>
        <b/>
        <sz val="16"/>
        <color theme="1"/>
        <rFont val="Calibri"/>
        <family val="2"/>
        <scheme val="minor"/>
      </rPr>
      <t>Engagement du Candidat</t>
    </r>
  </si>
  <si>
    <t xml:space="preserve">Le formulaire d’auto-certification doit être dûment rempli par un représentant légal de la société Candidate, réputé agir au nom et pour le compte de celle-ci. </t>
  </si>
  <si>
    <t xml:space="preserve">Le Candidat s’engage lors du dépôt du formulaire d’auto-certification, et tout au long de sa certification, à ce que les informations communiquées par ses soins soient sincères, fidèles à la couverture fonctionnelle réelle de sa solution logicielle et valent en conséquence engagement de conformité de sa part sur cette couverture fonctionnelle. </t>
  </si>
  <si>
    <t>Toute modification apportée à la solution et impactant la couverture des exigences définies dans la matrice implique que le Candidat doive faire parvenir un nouveau formulaire d’auto-certification conformément aux dispositions de l’article 4 du présent règlement. Le résultat de ce nouveau formulaire remplacera le précédent.</t>
  </si>
  <si>
    <t>Le Candidat s’engage également à garantir la conformité de sa solution aux dispositions législatives, réglementaires ou autres référentiels opposables (présents dans le cadre fonctionnel général), à lui ou à ses clients.</t>
  </si>
  <si>
    <t>Le Candidat s’engage à ne pas effectuer de régression lors des évolutions logicielles des fonctionnalités établies et validées par l’auto-certification.</t>
  </si>
  <si>
    <t xml:space="preserve">Le Candidat s’engage, dans le cas d’une prévision d’évolution du logiciel indiquée dans le formulaire d’auto-certification, à respecter les échéances qu’il a lui-même établies lors de la publication de l’auto-certification. </t>
  </si>
  <si>
    <t>Dans le cadre de la procédure d’auto-certification, la CNSA peut réaliser des audits de conformité à la matrice chez le Candidat. A ce titre, le Candidat s’engage notamment à mettre à disposition de la CNSA les moyens humains et matériels ainsi que les documents nécessaires à la réalisation de l‘audit.</t>
  </si>
  <si>
    <t>***</t>
  </si>
  <si>
    <t>Matrice d'auto-certification téléservice</t>
  </si>
  <si>
    <r>
      <t>4.</t>
    </r>
    <r>
      <rPr>
        <b/>
        <sz val="7"/>
        <color theme="1"/>
        <rFont val="Times New Roman"/>
        <family val="1"/>
      </rPr>
      <t xml:space="preserve">           </t>
    </r>
    <r>
      <rPr>
        <b/>
        <sz val="16"/>
        <color theme="1"/>
        <rFont val="Calibri"/>
        <family val="2"/>
        <scheme val="minor"/>
      </rPr>
      <t>Organisation du processus d’auto-certification</t>
    </r>
  </si>
  <si>
    <t>4.1 Etape 0 – Définition du référentiel d’auto-certification</t>
  </si>
  <si>
    <t xml:space="preserve">La CNSA met à disposition gratuitement le formulaire d’auto-certification définissant les exigences relatives à la procédure d’auto-certification. </t>
  </si>
  <si>
    <t>Le formulaire d’auto-certification susmentionné est disponible sur le site internet de la CNSA (https://www.cnsa.fr/grands-chantiers/programme-si-commun-mdph/la-labellisation-des-solutions-du-si-mdph).</t>
  </si>
  <si>
    <t xml:space="preserve">4.2 Etape 1 – Constitution et dépôt du dossier de candidature </t>
  </si>
  <si>
    <t>Le Candidat s’engage à lire attentivement le présent règlement et reconnaît que la signature dudit formulaire d’auto-certification implique son acceptation sans restriction ni réserve.</t>
  </si>
  <si>
    <t>La procédure d’auto-certification pilotée par la CNSA est gratuite.</t>
  </si>
  <si>
    <t>Le Candidat communique aux services de la CNSA tout élément permettant d’apprécier la conformité la matrice.</t>
  </si>
  <si>
    <t>4.3 Etape 2 – Instruction du dossier</t>
  </si>
  <si>
    <t>Dans le cadre de l’auto-certification, la CNSA se réserve le droit de demander au Candidat de fournir tout élément lié à la procédure d’auto-certification, utile à la compréhension du fonctionnement de la solution et de sa conformité au cadre fonctionnel général (tels que des copies d’écran, etc.).</t>
  </si>
  <si>
    <t>Le candidat dispose d’un délai d’un mois, à compter de la réception de la demande, pour transmettre les compléments d’information à la CNSA. A défaut, le dossier ne sera pas instruit. Le candidat devra alors procéder au dépôt d’un nouveau dossier s’il souhaite obtenir la Certification.</t>
  </si>
  <si>
    <t xml:space="preserve">4.4 Etape 3 – Attribution de la certification et publication </t>
  </si>
  <si>
    <t>A l’issue de l’instruction du dossier, les résultats seront publiés sur le site de la CNSA (https://www.cnsa.fr/grands-chantiers/programme-si-commun-mdph/la-labellisation-des-solutions-du-si-mdph). Le formulaire d’auto-certification dûment rempli par le Candidat vaudra certification.</t>
  </si>
  <si>
    <t xml:space="preserve">Les mentions relatives à la certification ne peuvent être utilisées que par les Candidats ayant retourné à la CNSA le formulaire d’auto-certification dûment complété de bonne foi et signé.   </t>
  </si>
  <si>
    <t xml:space="preserve">Toute utilisation par une personne qui n’est pas légitimement candidat de la certification est susceptible de constituer des faits de contrefaçon au sens de l’article  L. 335-2 du code de la propriété intellectuelle, sanctionnés par la loi. </t>
  </si>
  <si>
    <t xml:space="preserve">La CNSA peut, à tout moment, faire évoluer le formulaire d’auto-certification. Ces évolutions seront annoncées par mail et sur le site de la CNSA.  </t>
  </si>
  <si>
    <t xml:space="preserve">Un délai d’application du nouveau formulaire d’auto-certification est communiqué au Candidat dans l’email l’informant de sa publication. Ce délai est fixé par la CNSA en fonction de la portée de l’évolution. </t>
  </si>
  <si>
    <t xml:space="preserve">Suite à la publication par la CNSA d’une nouvelle version du formulaire d’auto-certification et de la notification de cette évolution, le candidat, qui souhaite continuer à bénéficier de la Certification, devra se soumettre à nouveau au processus tel que décrit à l’article 3 du présent Règlement. A défaut, le candidat perdra tout bénéfice de l’auto-certification, la CNSA procèdera à la suppression des résultats sur son site internet et au retrait de la certification. </t>
  </si>
  <si>
    <t>La CNSA, ou tout tiers qu’elle aura mandaté, peut réaliser un audit de vérification, qui consiste à apprécier de façon ciblée le caractère opérationnel d’une ou plusieurs fonctionnalités.</t>
  </si>
  <si>
    <t xml:space="preserve">L’audit de vérification, peut être réalisé selon les modalités suivantes : </t>
  </si>
  <si>
    <r>
      <t>−</t>
    </r>
    <r>
      <rPr>
        <sz val="7"/>
        <color rgb="FF000000"/>
        <rFont val="Times New Roman"/>
        <family val="1"/>
      </rPr>
      <t xml:space="preserve">         </t>
    </r>
    <r>
      <rPr>
        <sz val="11"/>
        <color rgb="FF000000"/>
        <rFont val="Calibri"/>
        <family val="2"/>
        <scheme val="minor"/>
      </rPr>
      <t xml:space="preserve">Sur un environnement mis à disposition par le Bénéficiaire. Le bénéficiaire devra garantir que la version installée sur cet environnement est identique à la version en service.  </t>
    </r>
  </si>
  <si>
    <r>
      <t>−</t>
    </r>
    <r>
      <rPr>
        <sz val="7"/>
        <color rgb="FF000000"/>
        <rFont val="Times New Roman"/>
        <family val="1"/>
      </rPr>
      <t xml:space="preserve">         </t>
    </r>
    <r>
      <rPr>
        <sz val="11"/>
        <color rgb="FF000000"/>
        <rFont val="Calibri"/>
        <family val="2"/>
        <scheme val="minor"/>
      </rPr>
      <t xml:space="preserve">À titre exceptionnel, sur un système en production sur un site utilisateur. </t>
    </r>
  </si>
  <si>
    <t xml:space="preserve">Dans les deux cas, l’audit pourra avoir lieu sur site ou par téléconférence et prise de main à distance. </t>
  </si>
  <si>
    <t>Au cas où le résultat de l’audit fait apparaitre un niveau de certification inférieur avec celui déclaré par le candidat, la CNSA procèdera à la suppression des résultats sur son site internet et au retrait de la certification. </t>
  </si>
  <si>
    <r>
      <t>5.</t>
    </r>
    <r>
      <rPr>
        <b/>
        <sz val="7"/>
        <color theme="1"/>
        <rFont val="Times New Roman"/>
        <family val="1"/>
      </rPr>
      <t xml:space="preserve">           </t>
    </r>
    <r>
      <rPr>
        <b/>
        <sz val="16"/>
        <color theme="1"/>
        <rFont val="Calibri"/>
        <family val="2"/>
        <scheme val="minor"/>
      </rPr>
      <t>Evolution du formulaire d’auto-certification</t>
    </r>
  </si>
  <si>
    <r>
      <t>6.</t>
    </r>
    <r>
      <rPr>
        <b/>
        <sz val="7"/>
        <color theme="1"/>
        <rFont val="Times New Roman"/>
        <family val="1"/>
      </rPr>
      <t xml:space="preserve">           </t>
    </r>
    <r>
      <rPr>
        <b/>
        <sz val="16"/>
        <color theme="1"/>
        <rFont val="Calibri"/>
        <family val="2"/>
        <scheme val="minor"/>
      </rPr>
      <t>Audit</t>
    </r>
  </si>
  <si>
    <t xml:space="preserve">Suite à votre auto-certification, votre solution logicielle obtient la couleur : </t>
  </si>
  <si>
    <t xml:space="preserve">Le Candidat qui souhaite certifier sa solution est tenu de remettre à la CNSA le formulaire d’auto-certification dûment complété et composé des onglets listés ci-après : le formulaire d’auto-certification avec les onglets « Votre solution », « Auto-déclaration » et « Résultats » complétés par le Candidat. </t>
  </si>
  <si>
    <t>B1-COMP 1</t>
  </si>
  <si>
    <t>B1-COMP 2</t>
  </si>
  <si>
    <t>B1-COMP 3</t>
  </si>
  <si>
    <t>B1-COMP 4</t>
  </si>
  <si>
    <t>B1-SAIS 0</t>
  </si>
  <si>
    <t>B1-SAIS 2</t>
  </si>
  <si>
    <t>B1-SAIS 3</t>
  </si>
  <si>
    <t>Le stockage de la donnée au sein du téléservice</t>
  </si>
  <si>
    <t>La suppression d’un compte pour inactivité prolongée</t>
  </si>
  <si>
    <t>L'ajout de plusieurs profils de bénéficiaires</t>
  </si>
  <si>
    <t>Le nombre de comptes</t>
  </si>
  <si>
    <t>Cas où le demandeur est le tuteur de la personne handicapée</t>
  </si>
  <si>
    <t>Respect du contrat d'interface pour la transmission d'un dossier de demande</t>
  </si>
  <si>
    <t>« Rematérialisation » du formulaire de demande</t>
  </si>
  <si>
    <t>Confirmation dans le téléservice du dépôt de la demande</t>
  </si>
  <si>
    <t>Conditions permettant à un demandeur de déposer un nouveau dossier de demandes pour un bénéficiaire</t>
  </si>
  <si>
    <t>Aide à la saisie d’un nouveau dossier de demandes</t>
  </si>
  <si>
    <t>Réception du flux de demande de pièces</t>
  </si>
  <si>
    <t>Oui</t>
  </si>
  <si>
    <t>B2-ERGO 1</t>
  </si>
  <si>
    <t>B2-ERGO 2</t>
  </si>
  <si>
    <r>
      <t xml:space="preserve">Une fois le résultat établi, il vous est possible de vous </t>
    </r>
    <r>
      <rPr>
        <b/>
        <sz val="11"/>
        <color theme="1"/>
        <rFont val="Calibri"/>
        <family val="2"/>
        <scheme val="minor"/>
      </rPr>
      <t>engager à améliorer</t>
    </r>
    <r>
      <rPr>
        <sz val="11"/>
        <color theme="1"/>
        <rFont val="Calibri"/>
        <family val="2"/>
        <scheme val="minor"/>
      </rPr>
      <t xml:space="preserve"> votre résultat dans le même onglet.</t>
    </r>
  </si>
  <si>
    <t>À la suite de l'auto-certification, une note dans l'onglet "Résultat" vous est attribuée.</t>
  </si>
  <si>
    <t xml:space="preserve">Celle-ci est échelonnée en trois couleurs : </t>
  </si>
  <si>
    <t xml:space="preserve">Une fois votre fichier reçu et vérifié, votre solution et sa note seront publiées sur le site de la CNSA. Si toutefois un utilisateur de votre service venait à faire une réclamation sur le contenu de votre auto-certification, une enquête sera réalisée et un audit de votre solution pourra être effectué. Si vous refusez cet audit, votre auto-certification sera supprimée du site internet, et vous devrez refaire une auto-certification. </t>
  </si>
  <si>
    <r>
      <t xml:space="preserve">Une fois votre résultat obtenu, enregistrez ce fichier Excel au format PDF et envoyez-le à l'adresse suivante : 
</t>
    </r>
    <r>
      <rPr>
        <b/>
        <sz val="11"/>
        <color rgb="FFFF0000"/>
        <rFont val="Calibri"/>
        <family val="2"/>
        <scheme val="minor"/>
      </rPr>
      <t>cellule.nationale.simdph@cnsafr.onmicrosoft.com avec comme objet : 
[Nom de votre entreprise/MDPH] [Nom de votre solution] Formulaire d'auto-certification téléservice</t>
    </r>
  </si>
  <si>
    <t>Une fois complété et dûment signé de bonne foi par le représentant légal du Candidat, le formulaire d’auto-certification doit être envoyé au format « .pdf » à l'adresse cellule.nationale.simdph@cnsafr.onmicrosoft.com, avec comme objet : [Nom de votre entreprise/MDPH] [Nom de votre solution] Formulaire d'auto-certification téléservice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</si>
</sst>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name val="Arial"/>
      <family val="2"/>
    </font>
    <font>
      <b/>
      <sz val="11"/>
      <color theme="1"/>
      <name val="Calibri"/>
      <family val="2"/>
      <scheme val="minor"/>
    </font>
    <font>
      <b/>
      <sz val="18"/>
      <color theme="1"/>
      <name val="Calibri"/>
      <family val="2"/>
      <scheme val="minor"/>
    </font>
    <font>
      <b/>
      <sz val="20"/>
      <color theme="1"/>
      <name val="Calibri"/>
      <family val="2"/>
      <scheme val="minor"/>
    </font>
    <font>
      <b/>
      <sz val="24"/>
      <color theme="1"/>
      <name val="Calibri"/>
      <family val="2"/>
      <scheme val="minor"/>
    </font>
    <font>
      <b/>
      <sz val="10"/>
      <color theme="0"/>
      <name val="Arial"/>
      <family val="2"/>
    </font>
    <font>
      <b/>
      <sz val="26"/>
      <color theme="0"/>
      <name val="Calibri"/>
      <family val="2"/>
      <scheme val="minor"/>
    </font>
    <font>
      <b/>
      <sz val="11"/>
      <color rgb="FF00B050"/>
      <name val="Calibri"/>
      <family val="2"/>
      <scheme val="minor"/>
    </font>
    <font>
      <b/>
      <sz val="20"/>
      <color theme="0"/>
      <name val="Calibri"/>
      <family val="2"/>
      <scheme val="minor"/>
    </font>
    <font>
      <sz val="11"/>
      <color theme="0" tint="-4.9989318521683403E-2"/>
      <name val="Calibri"/>
      <family val="2"/>
      <scheme val="minor"/>
    </font>
    <font>
      <b/>
      <sz val="11"/>
      <color rgb="FFFF0000"/>
      <name val="Calibri"/>
      <family val="2"/>
      <scheme val="minor"/>
    </font>
    <font>
      <sz val="11"/>
      <color theme="1"/>
      <name val="Calibri"/>
      <family val="2"/>
      <scheme val="minor"/>
    </font>
    <font>
      <b/>
      <sz val="16"/>
      <color theme="1"/>
      <name val="Calibri"/>
      <family val="2"/>
      <scheme val="minor"/>
    </font>
    <font>
      <b/>
      <sz val="7"/>
      <color theme="1"/>
      <name val="Times New Roman"/>
      <family val="1"/>
    </font>
    <font>
      <sz val="11"/>
      <color rgb="FF000000"/>
      <name val="Calibri"/>
      <family val="2"/>
      <scheme val="minor"/>
    </font>
    <font>
      <sz val="14"/>
      <color theme="1"/>
      <name val="Calibri"/>
      <family val="2"/>
      <scheme val="minor"/>
    </font>
    <font>
      <sz val="7"/>
      <color rgb="FF000000"/>
      <name val="Times New Roman"/>
      <family val="1"/>
    </font>
  </fonts>
  <fills count="12">
    <fill>
      <patternFill patternType="none"/>
    </fill>
    <fill>
      <patternFill patternType="gray125"/>
    </fill>
    <fill>
      <patternFill patternType="solid">
        <fgColor theme="4" tint="0.59999389629810485"/>
        <bgColor indexed="64"/>
      </patternFill>
    </fill>
    <fill>
      <patternFill patternType="solid">
        <fgColor rgb="FFFFC000"/>
        <bgColor indexed="64"/>
      </patternFill>
    </fill>
    <fill>
      <patternFill patternType="solid">
        <fgColor rgb="FF00B0F0"/>
        <bgColor indexed="64"/>
      </patternFill>
    </fill>
    <fill>
      <patternFill patternType="solid">
        <fgColor rgb="FF00B050"/>
        <bgColor indexed="64"/>
      </patternFill>
    </fill>
    <fill>
      <patternFill patternType="solid">
        <fgColor theme="9" tint="0.79998168889431442"/>
        <bgColor indexed="64"/>
      </patternFill>
    </fill>
    <fill>
      <patternFill patternType="solid">
        <fgColor theme="4" tint="-0.499984740745262"/>
        <bgColor indexed="64"/>
      </patternFill>
    </fill>
    <fill>
      <patternFill patternType="solid">
        <fgColor theme="9"/>
        <bgColor indexed="64"/>
      </patternFill>
    </fill>
    <fill>
      <patternFill patternType="solid">
        <fgColor theme="0" tint="-4.9989318521683403E-2"/>
        <bgColor indexed="64"/>
      </patternFill>
    </fill>
    <fill>
      <patternFill patternType="solid">
        <fgColor theme="5"/>
        <bgColor indexed="64"/>
      </patternFill>
    </fill>
    <fill>
      <patternFill patternType="solid">
        <fgColor theme="0"/>
        <bgColor indexed="64"/>
      </patternFill>
    </fill>
  </fills>
  <borders count="32">
    <border>
      <left/>
      <right/>
      <top/>
      <bottom/>
      <diagonal/>
    </border>
    <border>
      <left/>
      <right style="medium">
        <color rgb="FFFAFE4F"/>
      </right>
      <top/>
      <bottom/>
      <diagonal/>
    </border>
    <border>
      <left style="thin">
        <color theme="3" tint="-0.499984740745262"/>
      </left>
      <right style="thin">
        <color theme="3" tint="-0.499984740745262"/>
      </right>
      <top style="thin">
        <color theme="3" tint="-0.499984740745262"/>
      </top>
      <bottom style="thin">
        <color theme="3" tint="-0.499984740745262"/>
      </bottom>
      <diagonal/>
    </border>
    <border>
      <left style="medium">
        <color theme="3" tint="-0.499984740745262"/>
      </left>
      <right/>
      <top style="medium">
        <color theme="3" tint="-0.499984740745262"/>
      </top>
      <bottom/>
      <diagonal/>
    </border>
    <border>
      <left/>
      <right/>
      <top style="medium">
        <color theme="3" tint="-0.499984740745262"/>
      </top>
      <bottom/>
      <diagonal/>
    </border>
    <border>
      <left/>
      <right style="medium">
        <color theme="3" tint="-0.499984740745262"/>
      </right>
      <top style="medium">
        <color theme="3" tint="-0.499984740745262"/>
      </top>
      <bottom/>
      <diagonal/>
    </border>
    <border>
      <left style="medium">
        <color theme="3" tint="-0.499984740745262"/>
      </left>
      <right/>
      <top/>
      <bottom/>
      <diagonal/>
    </border>
    <border>
      <left/>
      <right style="medium">
        <color theme="3" tint="-0.499984740745262"/>
      </right>
      <top/>
      <bottom/>
      <diagonal/>
    </border>
    <border>
      <left style="medium">
        <color theme="3" tint="-0.499984740745262"/>
      </left>
      <right/>
      <top/>
      <bottom style="medium">
        <color theme="3" tint="-0.499984740745262"/>
      </bottom>
      <diagonal/>
    </border>
    <border>
      <left/>
      <right/>
      <top/>
      <bottom style="medium">
        <color theme="3" tint="-0.499984740745262"/>
      </bottom>
      <diagonal/>
    </border>
    <border>
      <left/>
      <right style="medium">
        <color theme="3" tint="-0.499984740745262"/>
      </right>
      <top/>
      <bottom style="medium">
        <color theme="3" tint="-0.499984740745262"/>
      </bottom>
      <diagonal/>
    </border>
    <border>
      <left style="medium">
        <color theme="3" tint="-0.499984740745262"/>
      </left>
      <right style="thin">
        <color theme="3" tint="-0.499984740745262"/>
      </right>
      <top style="thin">
        <color theme="3" tint="-0.499984740745262"/>
      </top>
      <bottom style="thin">
        <color theme="3" tint="-0.499984740745262"/>
      </bottom>
      <diagonal/>
    </border>
    <border>
      <left style="thin">
        <color theme="3" tint="-0.499984740745262"/>
      </left>
      <right style="thin">
        <color theme="3" tint="-0.499984740745262"/>
      </right>
      <top style="thin">
        <color theme="3" tint="-0.499984740745262"/>
      </top>
      <bottom style="medium">
        <color theme="3" tint="-0.499984740745262"/>
      </bottom>
      <diagonal/>
    </border>
    <border>
      <left style="medium">
        <color indexed="64"/>
      </left>
      <right/>
      <top style="medium">
        <color indexed="64"/>
      </top>
      <bottom/>
      <diagonal/>
    </border>
    <border>
      <left style="medium">
        <color theme="3" tint="-0.499984740745262"/>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theme="3" tint="-0.499984740745262"/>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44">
    <xf numFmtId="0" fontId="0" fillId="0" borderId="0" xfId="0"/>
    <xf numFmtId="0" fontId="0" fillId="0" borderId="0" xfId="0" applyAlignment="1">
      <alignment horizontal="center"/>
    </xf>
    <xf numFmtId="0" fontId="0" fillId="0" borderId="1" xfId="0" applyBorder="1" applyAlignment="1"/>
    <xf numFmtId="0" fontId="1" fillId="0" borderId="0" xfId="0" applyFont="1" applyBorder="1" applyAlignment="1">
      <alignment horizontal="center" vertical="center" wrapText="1"/>
    </xf>
    <xf numFmtId="0" fontId="1" fillId="0" borderId="0" xfId="0" applyFont="1" applyBorder="1" applyAlignment="1">
      <alignment horizontal="justify"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justify" vertical="center" wrapText="1"/>
    </xf>
    <xf numFmtId="0" fontId="1" fillId="2" borderId="0" xfId="0" applyFont="1" applyFill="1" applyBorder="1" applyAlignment="1">
      <alignment horizontal="center" vertical="center" wrapText="1"/>
    </xf>
    <xf numFmtId="0" fontId="1" fillId="2" borderId="0" xfId="0" applyFont="1" applyFill="1" applyBorder="1" applyAlignment="1">
      <alignment horizontal="justify" vertical="center" wrapText="1"/>
    </xf>
    <xf numFmtId="0" fontId="0" fillId="0" borderId="0" xfId="0" applyBorder="1" applyAlignment="1"/>
    <xf numFmtId="0" fontId="1" fillId="6" borderId="0" xfId="0" applyFont="1" applyFill="1" applyBorder="1" applyAlignment="1">
      <alignment horizontal="center" vertical="center" wrapText="1"/>
    </xf>
    <xf numFmtId="0" fontId="1" fillId="6" borderId="0" xfId="0" applyFont="1" applyFill="1" applyBorder="1" applyAlignment="1">
      <alignment horizontal="justify" vertical="center" wrapText="1"/>
    </xf>
    <xf numFmtId="0" fontId="1" fillId="6" borderId="6" xfId="0" applyFont="1" applyFill="1" applyBorder="1" applyAlignment="1">
      <alignment vertical="center" wrapText="1"/>
    </xf>
    <xf numFmtId="0" fontId="1" fillId="0" borderId="6" xfId="0" applyFont="1" applyBorder="1" applyAlignment="1">
      <alignment vertical="center" wrapText="1"/>
    </xf>
    <xf numFmtId="0" fontId="0" fillId="9" borderId="0" xfId="0" applyFill="1"/>
    <xf numFmtId="0" fontId="0" fillId="9" borderId="0" xfId="0" applyFill="1" applyAlignment="1">
      <alignment horizontal="left" vertical="center"/>
    </xf>
    <xf numFmtId="0" fontId="0" fillId="9" borderId="0" xfId="0" applyFill="1" applyAlignment="1">
      <alignment vertical="center"/>
    </xf>
    <xf numFmtId="0" fontId="0" fillId="9" borderId="6" xfId="0" applyFill="1" applyBorder="1"/>
    <xf numFmtId="0" fontId="0" fillId="9" borderId="0" xfId="0" applyFill="1" applyBorder="1"/>
    <xf numFmtId="0" fontId="0" fillId="9" borderId="7" xfId="0" applyFill="1" applyBorder="1"/>
    <xf numFmtId="0" fontId="0" fillId="9" borderId="0" xfId="0" applyFill="1" applyBorder="1" applyAlignment="1">
      <alignment horizontal="left" vertical="center"/>
    </xf>
    <xf numFmtId="0" fontId="0" fillId="9" borderId="7" xfId="0" applyFill="1" applyBorder="1" applyAlignment="1">
      <alignment horizontal="left" vertical="center"/>
    </xf>
    <xf numFmtId="0" fontId="0" fillId="9" borderId="6" xfId="0" applyFill="1" applyBorder="1" applyAlignment="1">
      <alignment horizontal="left" vertical="center"/>
    </xf>
    <xf numFmtId="0" fontId="0" fillId="0" borderId="6" xfId="0" applyBorder="1" applyAlignment="1">
      <alignment horizontal="left" vertical="center"/>
    </xf>
    <xf numFmtId="0" fontId="0" fillId="9" borderId="8" xfId="0" applyFill="1" applyBorder="1" applyAlignment="1">
      <alignment horizontal="left" vertical="center"/>
    </xf>
    <xf numFmtId="0" fontId="0" fillId="9" borderId="9" xfId="0" applyFill="1" applyBorder="1" applyAlignment="1">
      <alignment horizontal="left" vertical="center"/>
    </xf>
    <xf numFmtId="0" fontId="0" fillId="9" borderId="10" xfId="0" applyFill="1" applyBorder="1" applyAlignment="1">
      <alignment horizontal="left" vertical="center"/>
    </xf>
    <xf numFmtId="0" fontId="0" fillId="0" borderId="0" xfId="0" applyAlignment="1">
      <alignment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1" fillId="6" borderId="14" xfId="0" applyFont="1" applyFill="1" applyBorder="1" applyAlignment="1">
      <alignment vertical="center" wrapText="1"/>
    </xf>
    <xf numFmtId="0" fontId="1" fillId="6" borderId="15" xfId="0" applyFont="1" applyFill="1" applyBorder="1" applyAlignment="1">
      <alignment horizontal="center" vertical="center" wrapText="1"/>
    </xf>
    <xf numFmtId="0" fontId="1" fillId="6" borderId="15" xfId="0" applyFont="1" applyFill="1" applyBorder="1" applyAlignment="1">
      <alignment horizontal="justify" vertical="center" wrapText="1"/>
    </xf>
    <xf numFmtId="0" fontId="5" fillId="6" borderId="16" xfId="0" applyFont="1" applyFill="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5" fillId="6" borderId="18" xfId="0" applyFont="1" applyFill="1" applyBorder="1" applyAlignment="1" applyProtection="1">
      <alignment horizontal="center" vertical="center"/>
      <protection locked="0"/>
    </xf>
    <xf numFmtId="0" fontId="6" fillId="7" borderId="3"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5" fillId="2" borderId="16" xfId="0" applyFont="1" applyFill="1" applyBorder="1" applyAlignment="1" applyProtection="1">
      <alignment horizontal="center" vertical="center"/>
      <protection locked="0"/>
    </xf>
    <xf numFmtId="0" fontId="5" fillId="0" borderId="18" xfId="0" applyFont="1" applyFill="1" applyBorder="1" applyAlignment="1" applyProtection="1">
      <alignment horizontal="center" vertical="center"/>
      <protection locked="0"/>
    </xf>
    <xf numFmtId="0" fontId="5" fillId="2" borderId="18" xfId="0" applyFont="1" applyFill="1" applyBorder="1" applyAlignment="1" applyProtection="1">
      <alignment horizontal="center" vertical="center"/>
      <protection locked="0"/>
    </xf>
    <xf numFmtId="0" fontId="1" fillId="2" borderId="13" xfId="0" applyFont="1" applyFill="1" applyBorder="1" applyAlignment="1">
      <alignment vertical="center" wrapText="1"/>
    </xf>
    <xf numFmtId="0" fontId="1" fillId="2" borderId="15" xfId="0" applyFont="1" applyFill="1" applyBorder="1" applyAlignment="1">
      <alignment horizontal="center" vertical="center" wrapText="1"/>
    </xf>
    <xf numFmtId="0" fontId="1" fillId="2" borderId="15" xfId="0" applyFont="1" applyFill="1" applyBorder="1" applyAlignment="1">
      <alignment horizontal="justify" vertical="center" wrapText="1"/>
    </xf>
    <xf numFmtId="0" fontId="1" fillId="0" borderId="17" xfId="0" applyFont="1" applyFill="1" applyBorder="1" applyAlignment="1">
      <alignment vertical="center" wrapText="1"/>
    </xf>
    <xf numFmtId="0" fontId="1" fillId="2" borderId="17" xfId="0" applyFont="1" applyFill="1" applyBorder="1" applyAlignment="1">
      <alignment vertical="center" wrapText="1"/>
    </xf>
    <xf numFmtId="0" fontId="0" fillId="11" borderId="23" xfId="0" applyFill="1" applyBorder="1" applyAlignment="1" applyProtection="1">
      <alignment horizontal="left" vertical="center"/>
      <protection locked="0"/>
    </xf>
    <xf numFmtId="0" fontId="0" fillId="0" borderId="0" xfId="0" applyBorder="1" applyAlignment="1">
      <alignment vertical="top" wrapText="1"/>
    </xf>
    <xf numFmtId="0" fontId="0" fillId="0" borderId="28" xfId="0" applyBorder="1" applyAlignment="1">
      <alignment vertical="top" wrapText="1"/>
    </xf>
    <xf numFmtId="0" fontId="0" fillId="0" borderId="0" xfId="0" applyAlignment="1">
      <alignment wrapText="1"/>
    </xf>
    <xf numFmtId="0" fontId="0" fillId="0" borderId="0" xfId="0" applyFill="1" applyAlignment="1">
      <alignment wrapText="1"/>
    </xf>
    <xf numFmtId="0" fontId="0" fillId="0" borderId="0" xfId="0" applyAlignment="1">
      <alignment horizontal="center" wrapText="1"/>
    </xf>
    <xf numFmtId="0" fontId="3" fillId="0" borderId="0" xfId="0" applyFont="1" applyAlignment="1">
      <alignment horizontal="center" vertical="center" wrapText="1"/>
    </xf>
    <xf numFmtId="0" fontId="13" fillId="0" borderId="0" xfId="0" applyFont="1" applyAlignment="1">
      <alignment horizontal="left" vertical="center" wrapText="1"/>
    </xf>
    <xf numFmtId="0" fontId="0" fillId="0" borderId="0" xfId="0" applyAlignment="1">
      <alignment horizontal="justify" vertical="center" wrapText="1"/>
    </xf>
    <xf numFmtId="0" fontId="15" fillId="0" borderId="0" xfId="0" applyFont="1" applyAlignment="1">
      <alignment horizontal="justify" vertical="center" wrapText="1"/>
    </xf>
    <xf numFmtId="0" fontId="12" fillId="0" borderId="0" xfId="0" applyFont="1" applyAlignment="1">
      <alignment horizontal="justify" vertical="center" wrapText="1"/>
    </xf>
    <xf numFmtId="0" fontId="16" fillId="0" borderId="0" xfId="0" applyFont="1" applyAlignment="1">
      <alignment vertical="center" wrapText="1"/>
    </xf>
    <xf numFmtId="0" fontId="16" fillId="0" borderId="0" xfId="0" applyFont="1" applyAlignment="1">
      <alignment horizontal="justify" vertical="center" wrapText="1"/>
    </xf>
    <xf numFmtId="0" fontId="15" fillId="0" borderId="0" xfId="0" applyFont="1" applyAlignment="1">
      <alignment horizontal="center" vertical="center" wrapText="1"/>
    </xf>
    <xf numFmtId="0" fontId="0" fillId="9" borderId="0" xfId="0" applyFill="1" applyProtection="1"/>
    <xf numFmtId="0" fontId="0" fillId="9" borderId="17" xfId="0" applyFill="1" applyBorder="1" applyAlignment="1" applyProtection="1">
      <alignment horizontal="left" vertical="center"/>
    </xf>
    <xf numFmtId="0" fontId="0" fillId="9" borderId="0" xfId="0" applyFill="1" applyBorder="1" applyAlignment="1" applyProtection="1">
      <alignment horizontal="left" vertical="center"/>
    </xf>
    <xf numFmtId="0" fontId="0" fillId="9" borderId="18" xfId="0" applyFill="1" applyBorder="1" applyAlignment="1" applyProtection="1">
      <alignment horizontal="left" vertical="center"/>
    </xf>
    <xf numFmtId="0" fontId="2" fillId="9" borderId="17" xfId="0" applyFont="1" applyFill="1" applyBorder="1" applyAlignment="1" applyProtection="1">
      <alignment horizontal="left" vertical="center"/>
    </xf>
    <xf numFmtId="0" fontId="2" fillId="9" borderId="0" xfId="0" applyFont="1" applyFill="1" applyBorder="1" applyAlignment="1" applyProtection="1">
      <alignment horizontal="left" vertical="center"/>
    </xf>
    <xf numFmtId="0" fontId="0" fillId="9" borderId="0" xfId="0" applyFill="1" applyBorder="1" applyProtection="1"/>
    <xf numFmtId="14" fontId="0" fillId="9" borderId="0" xfId="0" applyNumberFormat="1" applyFill="1" applyProtection="1"/>
    <xf numFmtId="14" fontId="10" fillId="9" borderId="19" xfId="0" applyNumberFormat="1" applyFont="1" applyFill="1" applyBorder="1" applyAlignment="1" applyProtection="1">
      <alignment horizontal="left" vertical="center"/>
    </xf>
    <xf numFmtId="0" fontId="0" fillId="9" borderId="21" xfId="0" applyFill="1" applyBorder="1" applyAlignment="1" applyProtection="1">
      <alignment horizontal="left" vertical="center"/>
    </xf>
    <xf numFmtId="0" fontId="10" fillId="9" borderId="21" xfId="0" applyFont="1" applyFill="1" applyBorder="1" applyAlignment="1" applyProtection="1">
      <alignment horizontal="left" vertical="center"/>
    </xf>
    <xf numFmtId="0" fontId="0" fillId="9" borderId="21" xfId="0" applyFill="1" applyBorder="1" applyProtection="1"/>
    <xf numFmtId="0" fontId="0" fillId="9" borderId="22" xfId="0" applyFill="1" applyBorder="1" applyAlignment="1" applyProtection="1">
      <alignment horizontal="left" vertical="center"/>
    </xf>
    <xf numFmtId="0" fontId="0" fillId="0" borderId="0" xfId="0" applyFill="1" applyBorder="1" applyAlignment="1" applyProtection="1">
      <alignment horizontal="left" vertical="center"/>
      <protection locked="0"/>
    </xf>
    <xf numFmtId="0" fontId="0" fillId="0" borderId="0" xfId="0" applyFill="1" applyBorder="1" applyProtection="1">
      <protection locked="0"/>
    </xf>
    <xf numFmtId="0" fontId="0" fillId="0" borderId="0" xfId="0" applyBorder="1" applyAlignment="1">
      <alignment horizontal="left" vertical="top" wrapText="1"/>
    </xf>
    <xf numFmtId="0" fontId="0" fillId="0" borderId="28" xfId="0" applyBorder="1" applyAlignment="1">
      <alignment horizontal="left" vertical="top" wrapText="1"/>
    </xf>
    <xf numFmtId="0" fontId="0" fillId="0" borderId="0" xfId="0" applyBorder="1" applyAlignment="1">
      <alignment horizontal="left" wrapText="1"/>
    </xf>
    <xf numFmtId="0" fontId="1" fillId="2" borderId="19" xfId="0" applyFont="1" applyFill="1" applyBorder="1" applyAlignment="1">
      <alignment vertical="center" wrapText="1"/>
    </xf>
    <xf numFmtId="0" fontId="1" fillId="2" borderId="21" xfId="0" applyFont="1" applyFill="1" applyBorder="1" applyAlignment="1">
      <alignment horizontal="center" vertical="center" wrapText="1"/>
    </xf>
    <xf numFmtId="0" fontId="1" fillId="2" borderId="21" xfId="0" applyFont="1" applyFill="1" applyBorder="1" applyAlignment="1">
      <alignment horizontal="justify" vertical="center" wrapText="1"/>
    </xf>
    <xf numFmtId="0" fontId="5" fillId="2" borderId="22" xfId="0" applyFont="1" applyFill="1" applyBorder="1" applyAlignment="1" applyProtection="1">
      <alignment horizontal="center" vertical="center"/>
      <protection locked="0"/>
    </xf>
    <xf numFmtId="0" fontId="1" fillId="6" borderId="20" xfId="0" applyFont="1" applyFill="1" applyBorder="1" applyAlignment="1">
      <alignment vertical="center" wrapText="1"/>
    </xf>
    <xf numFmtId="0" fontId="1" fillId="6" borderId="21" xfId="0" applyFont="1" applyFill="1" applyBorder="1" applyAlignment="1">
      <alignment horizontal="center" vertical="center" wrapText="1"/>
    </xf>
    <xf numFmtId="0" fontId="1" fillId="6" borderId="21" xfId="0" applyFont="1" applyFill="1" applyBorder="1" applyAlignment="1">
      <alignment horizontal="justify" vertical="center" wrapText="1"/>
    </xf>
    <xf numFmtId="0" fontId="5" fillId="6" borderId="22" xfId="0" applyFont="1" applyFill="1" applyBorder="1" applyAlignment="1" applyProtection="1">
      <alignment horizontal="center" vertical="center"/>
      <protection locked="0"/>
    </xf>
    <xf numFmtId="0" fontId="1" fillId="0" borderId="6" xfId="0" applyFont="1" applyFill="1" applyBorder="1" applyAlignment="1">
      <alignment vertical="center" wrapText="1"/>
    </xf>
    <xf numFmtId="0" fontId="0" fillId="0" borderId="26" xfId="0" applyBorder="1" applyAlignment="1">
      <alignment wrapText="1"/>
    </xf>
    <xf numFmtId="0" fontId="8" fillId="0" borderId="0" xfId="0" applyFont="1" applyAlignment="1">
      <alignment wrapText="1"/>
    </xf>
    <xf numFmtId="0" fontId="0" fillId="0" borderId="27" xfId="0" applyBorder="1" applyAlignment="1">
      <alignment wrapText="1"/>
    </xf>
    <xf numFmtId="0" fontId="0" fillId="0" borderId="0" xfId="0" applyBorder="1" applyAlignment="1">
      <alignment wrapText="1"/>
    </xf>
    <xf numFmtId="0" fontId="0" fillId="0" borderId="28" xfId="0" applyBorder="1" applyAlignment="1">
      <alignment wrapText="1"/>
    </xf>
    <xf numFmtId="0" fontId="0" fillId="8" borderId="27" xfId="0" applyFill="1" applyBorder="1" applyAlignment="1">
      <alignment wrapText="1"/>
    </xf>
    <xf numFmtId="0" fontId="0" fillId="3" borderId="27" xfId="0" applyFill="1" applyBorder="1" applyAlignment="1">
      <alignment wrapText="1"/>
    </xf>
    <xf numFmtId="0" fontId="0" fillId="10" borderId="27" xfId="0" applyFill="1" applyBorder="1" applyAlignment="1">
      <alignment wrapText="1"/>
    </xf>
    <xf numFmtId="0" fontId="0" fillId="0" borderId="0" xfId="0" applyAlignment="1"/>
    <xf numFmtId="0" fontId="0" fillId="0" borderId="27" xfId="0" applyBorder="1" applyAlignment="1">
      <alignment horizontal="left" vertical="top"/>
    </xf>
    <xf numFmtId="0" fontId="3" fillId="0" borderId="0" xfId="0" applyFont="1" applyAlignment="1">
      <alignment horizontal="center" vertical="center" wrapText="1"/>
    </xf>
    <xf numFmtId="0" fontId="0" fillId="0" borderId="0" xfId="0" applyAlignment="1">
      <alignment horizontal="center" wrapText="1"/>
    </xf>
    <xf numFmtId="0" fontId="2" fillId="0" borderId="24" xfId="0" applyFont="1" applyBorder="1" applyAlignment="1">
      <alignment horizontal="left" wrapText="1"/>
    </xf>
    <xf numFmtId="0" fontId="2" fillId="0" borderId="25" xfId="0" applyFont="1" applyBorder="1" applyAlignment="1">
      <alignment horizontal="left" wrapText="1"/>
    </xf>
    <xf numFmtId="0" fontId="0" fillId="0" borderId="27" xfId="0" applyBorder="1" applyAlignment="1">
      <alignment horizontal="left" wrapText="1"/>
    </xf>
    <xf numFmtId="0" fontId="0" fillId="0" borderId="0" xfId="0" applyBorder="1" applyAlignment="1">
      <alignment horizontal="left" wrapText="1"/>
    </xf>
    <xf numFmtId="0" fontId="0" fillId="0" borderId="28" xfId="0" applyBorder="1" applyAlignment="1">
      <alignment horizontal="left" wrapText="1"/>
    </xf>
    <xf numFmtId="0" fontId="0" fillId="0" borderId="29" xfId="0" applyBorder="1" applyAlignment="1">
      <alignment horizontal="left" wrapText="1"/>
    </xf>
    <xf numFmtId="0" fontId="0" fillId="0" borderId="30" xfId="0" applyBorder="1" applyAlignment="1">
      <alignment horizontal="left" wrapText="1"/>
    </xf>
    <xf numFmtId="0" fontId="0" fillId="0" borderId="31" xfId="0" applyBorder="1" applyAlignment="1">
      <alignment horizontal="left" wrapText="1"/>
    </xf>
    <xf numFmtId="0" fontId="0" fillId="0" borderId="27" xfId="0" applyBorder="1" applyAlignment="1">
      <alignment horizontal="left" vertical="center" wrapText="1"/>
    </xf>
    <xf numFmtId="0" fontId="0" fillId="0" borderId="0" xfId="0"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wrapText="1"/>
    </xf>
    <xf numFmtId="0" fontId="0" fillId="0" borderId="30" xfId="0" applyBorder="1" applyAlignment="1">
      <alignment horizontal="left" vertical="center" wrapText="1"/>
    </xf>
    <xf numFmtId="0" fontId="0" fillId="0" borderId="31" xfId="0" applyBorder="1" applyAlignment="1">
      <alignment horizontal="left" vertical="center" wrapText="1"/>
    </xf>
    <xf numFmtId="0" fontId="0" fillId="0" borderId="27" xfId="0" applyBorder="1" applyAlignment="1">
      <alignment horizontal="left" vertical="top" wrapText="1"/>
    </xf>
    <xf numFmtId="0" fontId="0" fillId="0" borderId="0" xfId="0" applyBorder="1" applyAlignment="1">
      <alignment horizontal="left" vertical="top" wrapText="1"/>
    </xf>
    <xf numFmtId="0" fontId="0" fillId="0" borderId="28" xfId="0" applyBorder="1" applyAlignment="1">
      <alignment horizontal="left" vertical="top" wrapText="1"/>
    </xf>
    <xf numFmtId="0" fontId="0" fillId="0" borderId="29" xfId="0" applyBorder="1" applyAlignment="1">
      <alignment horizontal="left" vertical="top" wrapText="1"/>
    </xf>
    <xf numFmtId="0" fontId="0" fillId="0" borderId="30" xfId="0" applyBorder="1" applyAlignment="1">
      <alignment horizontal="left" vertical="top" wrapText="1"/>
    </xf>
    <xf numFmtId="0" fontId="0" fillId="0" borderId="31" xfId="0" applyBorder="1" applyAlignment="1">
      <alignment horizontal="left" vertical="top" wrapText="1"/>
    </xf>
    <xf numFmtId="0" fontId="0" fillId="0" borderId="11" xfId="0" applyBorder="1" applyAlignment="1">
      <alignment horizontal="left" vertical="center"/>
    </xf>
    <xf numFmtId="0" fontId="0" fillId="0" borderId="2" xfId="0" applyBorder="1" applyAlignment="1">
      <alignment horizontal="left" vertical="center"/>
    </xf>
    <xf numFmtId="0" fontId="0" fillId="0" borderId="2"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9" fillId="4" borderId="3" xfId="0" applyFont="1" applyFill="1" applyBorder="1" applyAlignment="1">
      <alignment horizontal="center"/>
    </xf>
    <xf numFmtId="0" fontId="9" fillId="4" borderId="4" xfId="0" applyFont="1" applyFill="1" applyBorder="1" applyAlignment="1">
      <alignment horizontal="center"/>
    </xf>
    <xf numFmtId="0" fontId="9" fillId="4" borderId="5" xfId="0" applyFont="1" applyFill="1" applyBorder="1" applyAlignment="1">
      <alignment horizontal="center"/>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6" xfId="0" applyBorder="1" applyAlignment="1">
      <alignment horizontal="left" vertical="center"/>
    </xf>
    <xf numFmtId="0" fontId="0" fillId="0" borderId="0" xfId="0" applyBorder="1" applyAlignment="1">
      <alignment horizontal="left" vertical="center"/>
    </xf>
    <xf numFmtId="0" fontId="4" fillId="0" borderId="0" xfId="0" applyFont="1" applyAlignment="1">
      <alignment horizontal="center"/>
    </xf>
    <xf numFmtId="0" fontId="7" fillId="5" borderId="13" xfId="0" applyFont="1" applyFill="1" applyBorder="1" applyAlignment="1">
      <alignment horizontal="center" vertical="center" textRotation="90"/>
    </xf>
    <xf numFmtId="0" fontId="7" fillId="5" borderId="17" xfId="0" applyFont="1" applyFill="1" applyBorder="1" applyAlignment="1">
      <alignment horizontal="center" vertical="center" textRotation="90"/>
    </xf>
    <xf numFmtId="0" fontId="7" fillId="5" borderId="19" xfId="0" applyFont="1" applyFill="1" applyBorder="1" applyAlignment="1">
      <alignment horizontal="center" vertical="center" textRotation="90"/>
    </xf>
    <xf numFmtId="0" fontId="7" fillId="7" borderId="16" xfId="0" applyFont="1" applyFill="1" applyBorder="1" applyAlignment="1">
      <alignment horizontal="center" vertical="center" textRotation="90"/>
    </xf>
    <xf numFmtId="0" fontId="7" fillId="7" borderId="18" xfId="0" applyFont="1" applyFill="1" applyBorder="1" applyAlignment="1">
      <alignment horizontal="center" vertical="center" textRotation="90"/>
    </xf>
    <xf numFmtId="0" fontId="9" fillId="4" borderId="13" xfId="0" applyFont="1" applyFill="1" applyBorder="1" applyAlignment="1" applyProtection="1">
      <alignment horizontal="center"/>
    </xf>
    <xf numFmtId="0" fontId="9" fillId="4" borderId="15" xfId="0" applyFont="1" applyFill="1" applyBorder="1" applyAlignment="1" applyProtection="1">
      <alignment horizontal="center"/>
    </xf>
    <xf numFmtId="0" fontId="9" fillId="4" borderId="16" xfId="0" applyFont="1" applyFill="1" applyBorder="1" applyAlignment="1" applyProtection="1">
      <alignment horizontal="center"/>
    </xf>
    <xf numFmtId="0" fontId="0" fillId="0" borderId="17" xfId="0" applyBorder="1" applyAlignment="1" applyProtection="1">
      <alignment horizontal="center"/>
    </xf>
    <xf numFmtId="0" fontId="0" fillId="0" borderId="0" xfId="0" applyBorder="1" applyAlignment="1" applyProtection="1">
      <alignment horizontal="center"/>
    </xf>
    <xf numFmtId="0" fontId="0" fillId="0" borderId="18" xfId="0" applyBorder="1" applyAlignment="1" applyProtection="1">
      <alignment horizontal="center"/>
    </xf>
  </cellXfs>
  <cellStyles count="1">
    <cellStyle name="Normal" xfId="0" builtinId="0"/>
  </cellStyles>
  <dxfs count="5">
    <dxf>
      <fill>
        <patternFill>
          <bgColor theme="0" tint="-4.9989318521683403E-2"/>
        </patternFill>
      </fill>
    </dxf>
    <dxf>
      <fill>
        <patternFill>
          <bgColor theme="0" tint="-4.9989318521683403E-2"/>
        </patternFill>
      </fill>
    </dxf>
    <dxf>
      <fill>
        <patternFill>
          <bgColor rgb="FFFFC000"/>
        </patternFill>
      </fill>
    </dxf>
    <dxf>
      <fill>
        <patternFill>
          <bgColor theme="5"/>
        </patternFill>
      </fill>
    </dxf>
    <dxf>
      <fill>
        <patternFill>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746125</xdr:colOff>
      <xdr:row>7</xdr:row>
      <xdr:rowOff>180975</xdr:rowOff>
    </xdr:to>
    <xdr:pic>
      <xdr:nvPicPr>
        <xdr:cNvPr id="2" name="Image 1" descr="Agence du Numérique en Santé (@esante_gouv_fr) | Twitter">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514475" cy="151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28575</xdr:colOff>
      <xdr:row>0</xdr:row>
      <xdr:rowOff>0</xdr:rowOff>
    </xdr:from>
    <xdr:to>
      <xdr:col>12</xdr:col>
      <xdr:colOff>603250</xdr:colOff>
      <xdr:row>7</xdr:row>
      <xdr:rowOff>9525</xdr:rowOff>
    </xdr:to>
    <xdr:pic>
      <xdr:nvPicPr>
        <xdr:cNvPr id="3" name="Image 2" descr="Un nouveau logo pour la CNSA | CNSA">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10575" y="0"/>
          <a:ext cx="1343025" cy="1343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447675</xdr:colOff>
      <xdr:row>13</xdr:row>
      <xdr:rowOff>66675</xdr:rowOff>
    </xdr:from>
    <xdr:to>
      <xdr:col>11</xdr:col>
      <xdr:colOff>430937</xdr:colOff>
      <xdr:row>15</xdr:row>
      <xdr:rowOff>152293</xdr:rowOff>
    </xdr:to>
    <xdr:pic>
      <xdr:nvPicPr>
        <xdr:cNvPr id="5" name="Image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3"/>
        <a:srcRect t="45561"/>
        <a:stretch/>
      </xdr:blipFill>
      <xdr:spPr>
        <a:xfrm>
          <a:off x="1971675" y="2543175"/>
          <a:ext cx="6904762" cy="466618"/>
        </a:xfrm>
        <a:prstGeom prst="rect">
          <a:avLst/>
        </a:prstGeom>
      </xdr:spPr>
    </xdr:pic>
    <xdr:clientData/>
  </xdr:twoCellAnchor>
  <xdr:twoCellAnchor editAs="oneCell">
    <xdr:from>
      <xdr:col>2</xdr:col>
      <xdr:colOff>400050</xdr:colOff>
      <xdr:row>17</xdr:row>
      <xdr:rowOff>47625</xdr:rowOff>
    </xdr:from>
    <xdr:to>
      <xdr:col>11</xdr:col>
      <xdr:colOff>364264</xdr:colOff>
      <xdr:row>19</xdr:row>
      <xdr:rowOff>95196</xdr:rowOff>
    </xdr:to>
    <xdr:pic>
      <xdr:nvPicPr>
        <xdr:cNvPr id="6" name="Imag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4"/>
        <a:stretch>
          <a:fillRect/>
        </a:stretch>
      </xdr:blipFill>
      <xdr:spPr>
        <a:xfrm>
          <a:off x="1924050" y="3286125"/>
          <a:ext cx="6885714" cy="42857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87313</xdr:colOff>
      <xdr:row>2</xdr:row>
      <xdr:rowOff>7938</xdr:rowOff>
    </xdr:from>
    <xdr:to>
      <xdr:col>1</xdr:col>
      <xdr:colOff>1646238</xdr:colOff>
      <xdr:row>10</xdr:row>
      <xdr:rowOff>17463</xdr:rowOff>
    </xdr:to>
    <xdr:pic>
      <xdr:nvPicPr>
        <xdr:cNvPr id="2" name="Image 1" descr="Agence du Numérique en Santé (@esante_gouv_fr) | Twitter">
          <a:extLst>
            <a:ext uri="{FF2B5EF4-FFF2-40B4-BE49-F238E27FC236}">
              <a16:creationId xmlns:a16="http://schemas.microsoft.com/office/drawing/2014/main" id="{BB56DB63-2E33-47AC-81F7-D88E0D4618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6438" y="373063"/>
          <a:ext cx="1558925" cy="1470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3463925</xdr:colOff>
      <xdr:row>2</xdr:row>
      <xdr:rowOff>23813</xdr:rowOff>
    </xdr:from>
    <xdr:to>
      <xdr:col>1</xdr:col>
      <xdr:colOff>4851400</xdr:colOff>
      <xdr:row>9</xdr:row>
      <xdr:rowOff>44450</xdr:rowOff>
    </xdr:to>
    <xdr:pic>
      <xdr:nvPicPr>
        <xdr:cNvPr id="3" name="Image 2" descr="Un nouveau logo pour la CNSA | CNSA">
          <a:extLst>
            <a:ext uri="{FF2B5EF4-FFF2-40B4-BE49-F238E27FC236}">
              <a16:creationId xmlns:a16="http://schemas.microsoft.com/office/drawing/2014/main" id="{D2B1BF6E-2AF1-447E-8674-EC8DC5EA5BF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83050" y="388938"/>
          <a:ext cx="1387475" cy="1298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D2:K46"/>
  <sheetViews>
    <sheetView topLeftCell="A28" workbookViewId="0"/>
  </sheetViews>
  <sheetFormatPr defaultColWidth="11.6328125" defaultRowHeight="14.5" x14ac:dyDescent="0.35"/>
  <cols>
    <col min="1" max="16384" width="11.6328125" style="51"/>
  </cols>
  <sheetData>
    <row r="2" spans="4:11" x14ac:dyDescent="0.35">
      <c r="E2" s="99" t="s">
        <v>132</v>
      </c>
      <c r="F2" s="99"/>
      <c r="G2" s="99"/>
      <c r="H2" s="99"/>
      <c r="I2" s="99"/>
    </row>
    <row r="3" spans="4:11" x14ac:dyDescent="0.35">
      <c r="E3" s="99"/>
      <c r="F3" s="99"/>
      <c r="G3" s="99"/>
      <c r="H3" s="99"/>
      <c r="I3" s="99"/>
    </row>
    <row r="4" spans="4:11" x14ac:dyDescent="0.35">
      <c r="F4" s="100" t="s">
        <v>94</v>
      </c>
      <c r="G4" s="100"/>
      <c r="H4" s="100"/>
    </row>
    <row r="8" spans="4:11" x14ac:dyDescent="0.35">
      <c r="D8" s="101" t="s">
        <v>131</v>
      </c>
      <c r="E8" s="102"/>
      <c r="F8" s="102"/>
      <c r="G8" s="102"/>
      <c r="H8" s="102"/>
      <c r="I8" s="102"/>
      <c r="J8" s="102"/>
      <c r="K8" s="89"/>
    </row>
    <row r="9" spans="4:11" ht="15" customHeight="1" x14ac:dyDescent="0.35">
      <c r="D9" s="103" t="s">
        <v>133</v>
      </c>
      <c r="E9" s="104"/>
      <c r="F9" s="104"/>
      <c r="G9" s="104"/>
      <c r="H9" s="104"/>
      <c r="I9" s="104"/>
      <c r="J9" s="104"/>
      <c r="K9" s="105"/>
    </row>
    <row r="10" spans="4:11" ht="60.75" customHeight="1" x14ac:dyDescent="0.35">
      <c r="D10" s="106"/>
      <c r="E10" s="107"/>
      <c r="F10" s="107"/>
      <c r="G10" s="107"/>
      <c r="H10" s="107"/>
      <c r="I10" s="107"/>
      <c r="J10" s="107"/>
      <c r="K10" s="108"/>
    </row>
    <row r="12" spans="4:11" x14ac:dyDescent="0.35">
      <c r="D12" s="90" t="s">
        <v>95</v>
      </c>
    </row>
    <row r="13" spans="4:11" x14ac:dyDescent="0.35">
      <c r="D13" s="97" t="s">
        <v>108</v>
      </c>
    </row>
    <row r="17" spans="4:11" x14ac:dyDescent="0.35">
      <c r="D17" s="97" t="s">
        <v>109</v>
      </c>
    </row>
    <row r="23" spans="4:11" x14ac:dyDescent="0.35">
      <c r="D23" s="101" t="s">
        <v>96</v>
      </c>
      <c r="E23" s="102"/>
      <c r="F23" s="102"/>
      <c r="G23" s="102"/>
      <c r="H23" s="102"/>
      <c r="I23" s="102"/>
      <c r="J23" s="102"/>
      <c r="K23" s="89"/>
    </row>
    <row r="24" spans="4:11" ht="14.4" customHeight="1" x14ac:dyDescent="0.35">
      <c r="D24" s="115" t="s">
        <v>205</v>
      </c>
      <c r="E24" s="116"/>
      <c r="F24" s="116"/>
      <c r="G24" s="116"/>
      <c r="H24" s="116"/>
      <c r="I24" s="116"/>
      <c r="J24" s="116"/>
      <c r="K24" s="117"/>
    </row>
    <row r="25" spans="4:11" ht="14.4" customHeight="1" x14ac:dyDescent="0.35">
      <c r="D25" s="98" t="s">
        <v>206</v>
      </c>
      <c r="E25" s="77"/>
      <c r="F25" s="77"/>
      <c r="G25" s="77"/>
      <c r="H25" s="77"/>
      <c r="I25" s="77"/>
      <c r="J25" s="77"/>
      <c r="K25" s="78"/>
    </row>
    <row r="26" spans="4:11" ht="15" customHeight="1" x14ac:dyDescent="0.35">
      <c r="D26" s="91"/>
      <c r="E26" s="92"/>
      <c r="F26" s="92"/>
      <c r="G26" s="92"/>
      <c r="H26" s="92"/>
      <c r="I26" s="92"/>
      <c r="J26" s="92"/>
      <c r="K26" s="93"/>
    </row>
    <row r="27" spans="4:11" x14ac:dyDescent="0.35">
      <c r="D27" s="94"/>
      <c r="E27" s="9" t="s">
        <v>110</v>
      </c>
      <c r="F27" s="49"/>
      <c r="G27" s="49"/>
      <c r="H27" s="49"/>
      <c r="I27" s="49"/>
      <c r="J27" s="49"/>
      <c r="K27" s="50"/>
    </row>
    <row r="28" spans="4:11" x14ac:dyDescent="0.35">
      <c r="D28" s="95"/>
      <c r="E28" s="9" t="s">
        <v>111</v>
      </c>
      <c r="F28" s="92"/>
      <c r="G28" s="92"/>
      <c r="H28" s="92"/>
      <c r="I28" s="92"/>
      <c r="J28" s="92"/>
      <c r="K28" s="93"/>
    </row>
    <row r="29" spans="4:11" x14ac:dyDescent="0.35">
      <c r="D29" s="96"/>
      <c r="E29" s="9" t="s">
        <v>112</v>
      </c>
      <c r="F29" s="92"/>
      <c r="G29" s="92"/>
      <c r="H29" s="92"/>
      <c r="I29" s="92"/>
      <c r="J29" s="92"/>
      <c r="K29" s="93"/>
    </row>
    <row r="30" spans="4:11" x14ac:dyDescent="0.35">
      <c r="D30" s="91"/>
      <c r="E30" s="92"/>
      <c r="F30" s="92"/>
      <c r="G30" s="92"/>
      <c r="H30" s="92"/>
      <c r="I30" s="92"/>
      <c r="J30" s="92"/>
      <c r="K30" s="93"/>
    </row>
    <row r="31" spans="4:11" x14ac:dyDescent="0.35">
      <c r="D31" s="106" t="s">
        <v>204</v>
      </c>
      <c r="E31" s="107"/>
      <c r="F31" s="107"/>
      <c r="G31" s="107"/>
      <c r="H31" s="107"/>
      <c r="I31" s="107"/>
      <c r="J31" s="107"/>
      <c r="K31" s="108"/>
    </row>
    <row r="32" spans="4:11" x14ac:dyDescent="0.35">
      <c r="D32" s="79"/>
      <c r="E32" s="79"/>
      <c r="F32" s="79"/>
      <c r="G32" s="79"/>
      <c r="H32" s="79"/>
      <c r="I32" s="79"/>
      <c r="J32" s="79"/>
      <c r="K32" s="79"/>
    </row>
    <row r="34" spans="4:11" x14ac:dyDescent="0.35">
      <c r="D34" s="101" t="s">
        <v>97</v>
      </c>
      <c r="E34" s="102"/>
      <c r="F34" s="102"/>
      <c r="G34" s="102"/>
      <c r="H34" s="102"/>
      <c r="I34" s="102"/>
      <c r="J34" s="102"/>
      <c r="K34" s="89"/>
    </row>
    <row r="35" spans="4:11" ht="15" customHeight="1" x14ac:dyDescent="0.35">
      <c r="D35" s="115" t="s">
        <v>208</v>
      </c>
      <c r="E35" s="116"/>
      <c r="F35" s="116"/>
      <c r="G35" s="116"/>
      <c r="H35" s="116"/>
      <c r="I35" s="116"/>
      <c r="J35" s="116"/>
      <c r="K35" s="117"/>
    </row>
    <row r="36" spans="4:11" x14ac:dyDescent="0.35">
      <c r="D36" s="115"/>
      <c r="E36" s="116"/>
      <c r="F36" s="116"/>
      <c r="G36" s="116"/>
      <c r="H36" s="116"/>
      <c r="I36" s="116"/>
      <c r="J36" s="116"/>
      <c r="K36" s="117"/>
    </row>
    <row r="37" spans="4:11" x14ac:dyDescent="0.35">
      <c r="D37" s="118"/>
      <c r="E37" s="119"/>
      <c r="F37" s="119"/>
      <c r="G37" s="119"/>
      <c r="H37" s="119"/>
      <c r="I37" s="119"/>
      <c r="J37" s="119"/>
      <c r="K37" s="120"/>
    </row>
    <row r="40" spans="4:11" x14ac:dyDescent="0.35">
      <c r="D40" s="101" t="s">
        <v>107</v>
      </c>
      <c r="E40" s="102"/>
      <c r="F40" s="102"/>
      <c r="G40" s="102"/>
      <c r="H40" s="102"/>
      <c r="I40" s="102"/>
      <c r="J40" s="102"/>
      <c r="K40" s="89"/>
    </row>
    <row r="41" spans="4:11" ht="15" customHeight="1" x14ac:dyDescent="0.35">
      <c r="D41" s="109" t="s">
        <v>207</v>
      </c>
      <c r="E41" s="110"/>
      <c r="F41" s="110"/>
      <c r="G41" s="110"/>
      <c r="H41" s="110"/>
      <c r="I41" s="110"/>
      <c r="J41" s="110"/>
      <c r="K41" s="111"/>
    </row>
    <row r="42" spans="4:11" x14ac:dyDescent="0.35">
      <c r="D42" s="109"/>
      <c r="E42" s="110"/>
      <c r="F42" s="110"/>
      <c r="G42" s="110"/>
      <c r="H42" s="110"/>
      <c r="I42" s="110"/>
      <c r="J42" s="110"/>
      <c r="K42" s="111"/>
    </row>
    <row r="43" spans="4:11" x14ac:dyDescent="0.35">
      <c r="D43" s="109"/>
      <c r="E43" s="110"/>
      <c r="F43" s="110"/>
      <c r="G43" s="110"/>
      <c r="H43" s="110"/>
      <c r="I43" s="110"/>
      <c r="J43" s="110"/>
      <c r="K43" s="111"/>
    </row>
    <row r="44" spans="4:11" x14ac:dyDescent="0.35">
      <c r="D44" s="109"/>
      <c r="E44" s="110"/>
      <c r="F44" s="110"/>
      <c r="G44" s="110"/>
      <c r="H44" s="110"/>
      <c r="I44" s="110"/>
      <c r="J44" s="110"/>
      <c r="K44" s="111"/>
    </row>
    <row r="45" spans="4:11" x14ac:dyDescent="0.35">
      <c r="D45" s="112"/>
      <c r="E45" s="113"/>
      <c r="F45" s="113"/>
      <c r="G45" s="113"/>
      <c r="H45" s="113"/>
      <c r="I45" s="113"/>
      <c r="J45" s="113"/>
      <c r="K45" s="114"/>
    </row>
    <row r="46" spans="4:11" x14ac:dyDescent="0.35">
      <c r="D46" s="27"/>
      <c r="E46" s="27"/>
      <c r="F46" s="27"/>
      <c r="G46" s="27"/>
      <c r="H46" s="27"/>
      <c r="I46" s="27"/>
      <c r="J46" s="27"/>
      <c r="K46" s="27"/>
    </row>
  </sheetData>
  <sheetProtection algorithmName="SHA-512" hashValue="RuhmF0lYkwyAyQkCqrA7WcFeNHM30XzbcQsUg9bk5+wqBMJ3JHwLprNTgMoOq871LSdfBBSL5JdNNyD3yamUWw==" saltValue="Y4LAKOpqxUl1Tda6mI5Psw==" spinCount="100000" sheet="1" objects="1" scenarios="1" selectLockedCells="1" selectUnlockedCells="1"/>
  <mergeCells count="11">
    <mergeCell ref="D41:K45"/>
    <mergeCell ref="D24:K24"/>
    <mergeCell ref="D34:J34"/>
    <mergeCell ref="D35:K37"/>
    <mergeCell ref="D40:J40"/>
    <mergeCell ref="D31:K31"/>
    <mergeCell ref="E2:I3"/>
    <mergeCell ref="F4:H4"/>
    <mergeCell ref="D23:J23"/>
    <mergeCell ref="D9:K10"/>
    <mergeCell ref="D8:J8"/>
  </mergeCells>
  <pageMargins left="0.25" right="0.25" top="0.75" bottom="0.75" header="0.3" footer="0.3"/>
  <pageSetup scale="67"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B63"/>
  <sheetViews>
    <sheetView tabSelected="1" zoomScale="80" zoomScaleNormal="190" workbookViewId="0">
      <selection activeCell="B39" sqref="B39"/>
    </sheetView>
  </sheetViews>
  <sheetFormatPr defaultColWidth="8.90625" defaultRowHeight="14.5" x14ac:dyDescent="0.35"/>
  <cols>
    <col min="2" max="2" width="70.90625" style="51" customWidth="1"/>
  </cols>
  <sheetData>
    <row r="2" spans="2:2" x14ac:dyDescent="0.35">
      <c r="B2" s="53" t="s">
        <v>153</v>
      </c>
    </row>
    <row r="10" spans="2:2" x14ac:dyDescent="0.35">
      <c r="B10" s="53"/>
    </row>
    <row r="11" spans="2:2" ht="23.5" x14ac:dyDescent="0.35">
      <c r="B11" s="54" t="s">
        <v>139</v>
      </c>
    </row>
    <row r="13" spans="2:2" ht="21" x14ac:dyDescent="0.35">
      <c r="B13" s="55" t="s">
        <v>140</v>
      </c>
    </row>
    <row r="14" spans="2:2" ht="58" x14ac:dyDescent="0.35">
      <c r="B14" s="56" t="s">
        <v>141</v>
      </c>
    </row>
    <row r="16" spans="2:2" ht="21" x14ac:dyDescent="0.35">
      <c r="B16" s="55" t="s">
        <v>142</v>
      </c>
    </row>
    <row r="17" spans="2:2" ht="72.5" x14ac:dyDescent="0.35">
      <c r="B17" s="56" t="s">
        <v>143</v>
      </c>
    </row>
    <row r="18" spans="2:2" ht="58" x14ac:dyDescent="0.35">
      <c r="B18" s="56" t="s">
        <v>144</v>
      </c>
    </row>
    <row r="20" spans="2:2" ht="21" x14ac:dyDescent="0.35">
      <c r="B20" s="55" t="s">
        <v>145</v>
      </c>
    </row>
    <row r="21" spans="2:2" ht="29" x14ac:dyDescent="0.35">
      <c r="B21" s="57" t="s">
        <v>146</v>
      </c>
    </row>
    <row r="22" spans="2:2" ht="72.5" x14ac:dyDescent="0.35">
      <c r="B22" s="57" t="s">
        <v>147</v>
      </c>
    </row>
    <row r="23" spans="2:2" ht="73.5" customHeight="1" x14ac:dyDescent="0.35">
      <c r="B23" s="58" t="s">
        <v>148</v>
      </c>
    </row>
    <row r="24" spans="2:2" ht="43.5" x14ac:dyDescent="0.35">
      <c r="B24" s="56" t="s">
        <v>149</v>
      </c>
    </row>
    <row r="25" spans="2:2" ht="29" x14ac:dyDescent="0.35">
      <c r="B25" s="56" t="s">
        <v>150</v>
      </c>
    </row>
    <row r="26" spans="2:2" ht="43.5" x14ac:dyDescent="0.35">
      <c r="B26" s="58" t="s">
        <v>151</v>
      </c>
    </row>
    <row r="27" spans="2:2" ht="58" x14ac:dyDescent="0.35">
      <c r="B27" s="56" t="s">
        <v>152</v>
      </c>
    </row>
    <row r="29" spans="2:2" ht="21" x14ac:dyDescent="0.35">
      <c r="B29" s="55" t="s">
        <v>155</v>
      </c>
    </row>
    <row r="30" spans="2:2" ht="18.5" x14ac:dyDescent="0.35">
      <c r="B30" s="59" t="s">
        <v>156</v>
      </c>
    </row>
    <row r="31" spans="2:2" ht="29" x14ac:dyDescent="0.35">
      <c r="B31" s="57" t="s">
        <v>157</v>
      </c>
    </row>
    <row r="32" spans="2:2" ht="43.5" x14ac:dyDescent="0.35">
      <c r="B32" s="52" t="s">
        <v>158</v>
      </c>
    </row>
    <row r="33" spans="2:2" x14ac:dyDescent="0.35">
      <c r="B33" s="52"/>
    </row>
    <row r="34" spans="2:2" ht="18.5" x14ac:dyDescent="0.35">
      <c r="B34" s="60" t="s">
        <v>159</v>
      </c>
    </row>
    <row r="35" spans="2:2" ht="58" x14ac:dyDescent="0.35">
      <c r="B35" s="57" t="s">
        <v>182</v>
      </c>
    </row>
    <row r="36" spans="2:2" ht="43.5" x14ac:dyDescent="0.35">
      <c r="B36" s="57" t="s">
        <v>160</v>
      </c>
    </row>
    <row r="37" spans="2:2" x14ac:dyDescent="0.35">
      <c r="B37" s="57" t="s">
        <v>161</v>
      </c>
    </row>
    <row r="38" spans="2:2" ht="29" x14ac:dyDescent="0.35">
      <c r="B38" s="57" t="s">
        <v>162</v>
      </c>
    </row>
    <row r="39" spans="2:2" ht="72.5" x14ac:dyDescent="0.35">
      <c r="B39" s="57" t="s">
        <v>209</v>
      </c>
    </row>
    <row r="40" spans="2:2" x14ac:dyDescent="0.35">
      <c r="B40" s="57"/>
    </row>
    <row r="41" spans="2:2" ht="18.5" x14ac:dyDescent="0.35">
      <c r="B41" s="60" t="s">
        <v>163</v>
      </c>
    </row>
    <row r="42" spans="2:2" ht="58" x14ac:dyDescent="0.35">
      <c r="B42" s="56" t="s">
        <v>164</v>
      </c>
    </row>
    <row r="43" spans="2:2" ht="58" x14ac:dyDescent="0.35">
      <c r="B43" s="56" t="s">
        <v>165</v>
      </c>
    </row>
    <row r="44" spans="2:2" x14ac:dyDescent="0.35">
      <c r="B44" s="56"/>
    </row>
    <row r="45" spans="2:2" ht="18.5" x14ac:dyDescent="0.35">
      <c r="B45" s="59" t="s">
        <v>166</v>
      </c>
    </row>
    <row r="46" spans="2:2" ht="58" x14ac:dyDescent="0.35">
      <c r="B46" s="52" t="s">
        <v>167</v>
      </c>
    </row>
    <row r="47" spans="2:2" ht="43.5" x14ac:dyDescent="0.35">
      <c r="B47" s="56" t="s">
        <v>168</v>
      </c>
    </row>
    <row r="48" spans="2:2" ht="56.5" customHeight="1" x14ac:dyDescent="0.35">
      <c r="B48" s="57" t="s">
        <v>169</v>
      </c>
    </row>
    <row r="49" spans="2:2" x14ac:dyDescent="0.35">
      <c r="B49" s="57"/>
    </row>
    <row r="50" spans="2:2" ht="21" x14ac:dyDescent="0.35">
      <c r="B50" s="55" t="s">
        <v>179</v>
      </c>
    </row>
    <row r="51" spans="2:2" ht="29" x14ac:dyDescent="0.35">
      <c r="B51" s="57" t="s">
        <v>170</v>
      </c>
    </row>
    <row r="52" spans="2:2" ht="43.5" x14ac:dyDescent="0.35">
      <c r="B52" s="57" t="s">
        <v>171</v>
      </c>
    </row>
    <row r="53" spans="2:2" ht="87" x14ac:dyDescent="0.35">
      <c r="B53" s="57" t="s">
        <v>172</v>
      </c>
    </row>
    <row r="54" spans="2:2" x14ac:dyDescent="0.35">
      <c r="B54" s="57"/>
    </row>
    <row r="55" spans="2:2" ht="21" x14ac:dyDescent="0.35">
      <c r="B55" s="55" t="s">
        <v>180</v>
      </c>
    </row>
    <row r="56" spans="2:2" ht="43.5" x14ac:dyDescent="0.35">
      <c r="B56" s="57" t="s">
        <v>173</v>
      </c>
    </row>
    <row r="57" spans="2:2" x14ac:dyDescent="0.35">
      <c r="B57" s="57" t="s">
        <v>174</v>
      </c>
    </row>
    <row r="58" spans="2:2" ht="43.5" x14ac:dyDescent="0.35">
      <c r="B58" s="57" t="s">
        <v>175</v>
      </c>
    </row>
    <row r="59" spans="2:2" x14ac:dyDescent="0.35">
      <c r="B59" s="57" t="s">
        <v>176</v>
      </c>
    </row>
    <row r="60" spans="2:2" ht="29" x14ac:dyDescent="0.35">
      <c r="B60" s="57" t="s">
        <v>177</v>
      </c>
    </row>
    <row r="61" spans="2:2" ht="43.5" x14ac:dyDescent="0.35">
      <c r="B61" s="57" t="s">
        <v>178</v>
      </c>
    </row>
    <row r="63" spans="2:2" x14ac:dyDescent="0.35">
      <c r="B63" s="61" t="s">
        <v>153</v>
      </c>
    </row>
  </sheetData>
  <sheetProtection algorithmName="SHA-512" hashValue="Vv3+HgoX5u2X1XZ/Q8/8tXRVfIwmdZSqaC8t3Eo9/hMhBLfYCitHv4v2aXni9ZvBPtTIOG3eHGo1W3YGoXbwBg==" saltValue="UlThieQDxUedjDFZZ5iOtg==" spinCount="100000" sheet="1" objects="1" scenarios="1" selectLockedCells="1" selectUnlockedCells="1"/>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J15"/>
  <sheetViews>
    <sheetView workbookViewId="0">
      <selection activeCell="C3" sqref="C3:D3"/>
    </sheetView>
  </sheetViews>
  <sheetFormatPr defaultColWidth="11.54296875" defaultRowHeight="14.5" x14ac:dyDescent="0.35"/>
  <cols>
    <col min="1" max="1" width="11.54296875" style="14"/>
    <col min="2" max="2" width="18.08984375" style="14" customWidth="1"/>
    <col min="3" max="8" width="11.54296875" style="14"/>
    <col min="9" max="9" width="13.90625" style="14" customWidth="1"/>
    <col min="10" max="10" width="11.54296875" style="14"/>
    <col min="11" max="28" width="11.54296875" style="14" customWidth="1"/>
    <col min="29" max="16384" width="11.54296875" style="14"/>
  </cols>
  <sheetData>
    <row r="1" spans="1:10" ht="26" x14ac:dyDescent="0.6">
      <c r="A1" s="125" t="s">
        <v>98</v>
      </c>
      <c r="B1" s="126"/>
      <c r="C1" s="126"/>
      <c r="D1" s="126"/>
      <c r="E1" s="126"/>
      <c r="F1" s="126"/>
      <c r="G1" s="126"/>
      <c r="H1" s="126"/>
      <c r="I1" s="127"/>
    </row>
    <row r="2" spans="1:10" x14ac:dyDescent="0.35">
      <c r="A2" s="17"/>
      <c r="B2" s="18"/>
      <c r="C2" s="18"/>
      <c r="D2" s="18"/>
      <c r="E2" s="18"/>
      <c r="F2" s="18"/>
      <c r="G2" s="18"/>
      <c r="H2" s="18"/>
      <c r="I2" s="19"/>
    </row>
    <row r="3" spans="1:10" x14ac:dyDescent="0.35">
      <c r="A3" s="121" t="s">
        <v>135</v>
      </c>
      <c r="B3" s="122"/>
      <c r="C3" s="123"/>
      <c r="D3" s="123"/>
      <c r="E3" s="20"/>
      <c r="F3" s="20"/>
      <c r="G3" s="20"/>
      <c r="H3" s="20"/>
      <c r="I3" s="21"/>
      <c r="J3" s="15"/>
    </row>
    <row r="4" spans="1:10" x14ac:dyDescent="0.35">
      <c r="A4" s="121" t="s">
        <v>99</v>
      </c>
      <c r="B4" s="122"/>
      <c r="C4" s="123"/>
      <c r="D4" s="123"/>
      <c r="E4" s="20"/>
      <c r="F4" s="20"/>
      <c r="G4" s="20"/>
      <c r="H4" s="20"/>
      <c r="I4" s="21"/>
      <c r="J4" s="15"/>
    </row>
    <row r="5" spans="1:10" x14ac:dyDescent="0.35">
      <c r="A5" s="121" t="s">
        <v>100</v>
      </c>
      <c r="B5" s="122"/>
      <c r="C5" s="123"/>
      <c r="D5" s="123"/>
      <c r="E5" s="20"/>
      <c r="F5" s="20"/>
      <c r="G5" s="20"/>
      <c r="H5" s="20"/>
      <c r="I5" s="21"/>
      <c r="J5" s="15"/>
    </row>
    <row r="6" spans="1:10" x14ac:dyDescent="0.35">
      <c r="A6" s="22"/>
      <c r="B6" s="20"/>
      <c r="C6" s="20"/>
      <c r="D6" s="20"/>
      <c r="E6" s="20"/>
      <c r="F6" s="20"/>
      <c r="G6" s="20"/>
      <c r="H6" s="20"/>
      <c r="I6" s="21"/>
      <c r="J6" s="15"/>
    </row>
    <row r="7" spans="1:10" x14ac:dyDescent="0.35">
      <c r="A7" s="121" t="s">
        <v>102</v>
      </c>
      <c r="B7" s="122"/>
      <c r="C7" s="123"/>
      <c r="D7" s="123"/>
      <c r="E7" s="20"/>
      <c r="F7" s="20"/>
      <c r="G7" s="20"/>
      <c r="H7" s="20"/>
      <c r="I7" s="21"/>
      <c r="J7" s="15"/>
    </row>
    <row r="8" spans="1:10" x14ac:dyDescent="0.35">
      <c r="A8" s="121" t="s">
        <v>101</v>
      </c>
      <c r="B8" s="122"/>
      <c r="C8" s="123"/>
      <c r="D8" s="123"/>
      <c r="E8" s="20"/>
      <c r="F8" s="20"/>
      <c r="G8" s="20"/>
      <c r="H8" s="20"/>
      <c r="I8" s="21"/>
      <c r="J8" s="15"/>
    </row>
    <row r="9" spans="1:10" x14ac:dyDescent="0.35">
      <c r="A9" s="121" t="s">
        <v>103</v>
      </c>
      <c r="B9" s="122"/>
      <c r="C9" s="123"/>
      <c r="D9" s="123"/>
      <c r="E9" s="20"/>
      <c r="F9" s="20"/>
      <c r="G9" s="20"/>
      <c r="H9" s="20"/>
      <c r="I9" s="21"/>
      <c r="J9" s="15"/>
    </row>
    <row r="10" spans="1:10" x14ac:dyDescent="0.35">
      <c r="A10" s="121" t="s">
        <v>104</v>
      </c>
      <c r="B10" s="122"/>
      <c r="C10" s="123"/>
      <c r="D10" s="123"/>
      <c r="E10" s="20"/>
      <c r="F10" s="20"/>
      <c r="G10" s="20"/>
      <c r="H10" s="20"/>
      <c r="I10" s="21"/>
      <c r="J10" s="15"/>
    </row>
    <row r="11" spans="1:10" x14ac:dyDescent="0.35">
      <c r="A11" s="22"/>
      <c r="B11" s="20"/>
      <c r="C11" s="20"/>
      <c r="D11" s="20"/>
      <c r="E11" s="20"/>
      <c r="F11" s="20"/>
      <c r="G11" s="20"/>
      <c r="H11" s="20"/>
      <c r="I11" s="21"/>
      <c r="J11" s="15"/>
    </row>
    <row r="12" spans="1:10" ht="28.25" customHeight="1" x14ac:dyDescent="0.35">
      <c r="A12" s="128" t="s">
        <v>134</v>
      </c>
      <c r="B12" s="110"/>
      <c r="C12" s="110"/>
      <c r="D12" s="110"/>
      <c r="E12" s="110"/>
      <c r="F12" s="110"/>
      <c r="G12" s="110"/>
      <c r="H12" s="110"/>
      <c r="I12" s="129"/>
      <c r="J12" s="16"/>
    </row>
    <row r="13" spans="1:10" x14ac:dyDescent="0.35">
      <c r="A13" s="130" t="s">
        <v>105</v>
      </c>
      <c r="B13" s="131"/>
      <c r="C13" s="20"/>
      <c r="D13" s="20"/>
      <c r="E13" s="20"/>
      <c r="F13" s="20"/>
      <c r="G13" s="20"/>
      <c r="H13" s="20"/>
      <c r="I13" s="21"/>
      <c r="J13" s="15"/>
    </row>
    <row r="14" spans="1:10" x14ac:dyDescent="0.35">
      <c r="A14" s="23" t="s">
        <v>106</v>
      </c>
      <c r="B14" s="123"/>
      <c r="C14" s="123"/>
      <c r="D14" s="123"/>
      <c r="E14" s="20"/>
      <c r="F14" s="20"/>
      <c r="G14" s="20"/>
      <c r="H14" s="20"/>
      <c r="I14" s="21"/>
      <c r="J14" s="15"/>
    </row>
    <row r="15" spans="1:10" ht="15" thickBot="1" x14ac:dyDescent="0.4">
      <c r="A15" s="24"/>
      <c r="B15" s="124"/>
      <c r="C15" s="124"/>
      <c r="D15" s="124"/>
      <c r="E15" s="25"/>
      <c r="F15" s="25"/>
      <c r="G15" s="25"/>
      <c r="H15" s="25"/>
      <c r="I15" s="26"/>
      <c r="J15" s="15"/>
    </row>
  </sheetData>
  <sheetProtection algorithmName="SHA-512" hashValue="dLV53xE6+/EPx/QF70I8lt6WDtj06LyUpWiQDCPo+V6MYbupQtsx71w32+GX/C0iJLiozQW5Sd1Wavv8F+QrNw==" saltValue="yl2KrnFr4Pd4UljZNurWgw==" spinCount="100000" sheet="1" selectLockedCells="1"/>
  <mergeCells count="18">
    <mergeCell ref="A4:B4"/>
    <mergeCell ref="A5:B5"/>
    <mergeCell ref="A7:B7"/>
    <mergeCell ref="A8:B8"/>
    <mergeCell ref="C10:D10"/>
    <mergeCell ref="B14:D15"/>
    <mergeCell ref="A1:I1"/>
    <mergeCell ref="A12:I12"/>
    <mergeCell ref="A9:B9"/>
    <mergeCell ref="A10:B10"/>
    <mergeCell ref="A13:B13"/>
    <mergeCell ref="C3:D3"/>
    <mergeCell ref="C4:D4"/>
    <mergeCell ref="C5:D5"/>
    <mergeCell ref="C7:D7"/>
    <mergeCell ref="C8:D8"/>
    <mergeCell ref="C9:D9"/>
    <mergeCell ref="A3:B3"/>
  </mergeCells>
  <pageMargins left="0.7" right="0.7" top="0.75" bottom="0.75" header="0.3" footer="0.3"/>
  <pageSetup scale="7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K40"/>
  <sheetViews>
    <sheetView zoomScale="85" zoomScaleNormal="85" workbookViewId="0">
      <selection activeCell="E4" sqref="E4"/>
    </sheetView>
  </sheetViews>
  <sheetFormatPr defaultColWidth="11.54296875" defaultRowHeight="14.5" x14ac:dyDescent="0.35"/>
  <cols>
    <col min="2" max="2" width="24.90625" customWidth="1"/>
    <col min="3" max="3" width="16.54296875" customWidth="1"/>
    <col min="4" max="4" width="39.36328125" customWidth="1"/>
    <col min="5" max="5" width="22" style="1" customWidth="1"/>
    <col min="8" max="8" width="33.36328125" customWidth="1"/>
    <col min="9" max="9" width="15" customWidth="1"/>
    <col min="10" max="10" width="39.54296875" customWidth="1"/>
    <col min="11" max="11" width="22.90625" customWidth="1"/>
  </cols>
  <sheetData>
    <row r="1" spans="1:11" ht="26" x14ac:dyDescent="0.6">
      <c r="A1" s="132" t="s">
        <v>154</v>
      </c>
      <c r="B1" s="132"/>
      <c r="C1" s="132"/>
      <c r="D1" s="132"/>
      <c r="E1" s="132"/>
      <c r="F1" s="132"/>
      <c r="G1" s="132"/>
      <c r="H1" s="132"/>
      <c r="I1" s="132"/>
      <c r="J1" s="132"/>
      <c r="K1" s="132"/>
    </row>
    <row r="2" spans="1:11" ht="15" thickBot="1" x14ac:dyDescent="0.4">
      <c r="A2" s="2"/>
    </row>
    <row r="3" spans="1:11" ht="26.5" thickBot="1" x14ac:dyDescent="0.4">
      <c r="A3" s="9"/>
      <c r="B3" s="28" t="s">
        <v>0</v>
      </c>
      <c r="C3" s="29" t="s">
        <v>1</v>
      </c>
      <c r="D3" s="29" t="s">
        <v>2</v>
      </c>
      <c r="E3" s="30" t="s">
        <v>90</v>
      </c>
      <c r="H3" s="37" t="s">
        <v>0</v>
      </c>
      <c r="I3" s="38" t="s">
        <v>1</v>
      </c>
      <c r="J3" s="38" t="s">
        <v>2</v>
      </c>
      <c r="K3" s="39" t="s">
        <v>90</v>
      </c>
    </row>
    <row r="4" spans="1:11" ht="175.5" customHeight="1" x14ac:dyDescent="0.35">
      <c r="A4" s="133" t="s">
        <v>91</v>
      </c>
      <c r="B4" s="31" t="s">
        <v>138</v>
      </c>
      <c r="C4" s="32" t="s">
        <v>137</v>
      </c>
      <c r="D4" s="33" t="s">
        <v>136</v>
      </c>
      <c r="E4" s="34"/>
      <c r="G4" s="136" t="s">
        <v>92</v>
      </c>
      <c r="H4" s="43" t="s">
        <v>53</v>
      </c>
      <c r="I4" s="44" t="s">
        <v>202</v>
      </c>
      <c r="J4" s="45" t="s">
        <v>54</v>
      </c>
      <c r="K4" s="40"/>
    </row>
    <row r="5" spans="1:11" ht="31" x14ac:dyDescent="0.35">
      <c r="A5" s="134"/>
      <c r="B5" s="13" t="s">
        <v>113</v>
      </c>
      <c r="C5" s="3" t="s">
        <v>114</v>
      </c>
      <c r="D5" s="4" t="s">
        <v>115</v>
      </c>
      <c r="E5" s="35"/>
      <c r="G5" s="137"/>
      <c r="H5" s="46" t="s">
        <v>53</v>
      </c>
      <c r="I5" s="5" t="s">
        <v>203</v>
      </c>
      <c r="J5" s="6" t="s">
        <v>55</v>
      </c>
      <c r="K5" s="41"/>
    </row>
    <row r="6" spans="1:11" ht="31" x14ac:dyDescent="0.35">
      <c r="A6" s="134"/>
      <c r="B6" s="12" t="s">
        <v>3</v>
      </c>
      <c r="C6" s="10" t="s">
        <v>4</v>
      </c>
      <c r="D6" s="11" t="s">
        <v>190</v>
      </c>
      <c r="E6" s="36"/>
      <c r="G6" s="137"/>
      <c r="H6" s="47" t="s">
        <v>7</v>
      </c>
      <c r="I6" s="7" t="s">
        <v>56</v>
      </c>
      <c r="J6" s="8" t="s">
        <v>57</v>
      </c>
      <c r="K6" s="42"/>
    </row>
    <row r="7" spans="1:11" ht="31" x14ac:dyDescent="0.35">
      <c r="A7" s="134"/>
      <c r="B7" s="88" t="s">
        <v>3</v>
      </c>
      <c r="C7" s="5" t="s">
        <v>5</v>
      </c>
      <c r="D7" s="6" t="s">
        <v>6</v>
      </c>
      <c r="E7" s="41"/>
      <c r="G7" s="137"/>
      <c r="H7" s="46" t="s">
        <v>7</v>
      </c>
      <c r="I7" s="5" t="s">
        <v>59</v>
      </c>
      <c r="J7" s="6" t="s">
        <v>191</v>
      </c>
      <c r="K7" s="41"/>
    </row>
    <row r="8" spans="1:11" ht="31" x14ac:dyDescent="0.35">
      <c r="A8" s="134"/>
      <c r="B8" s="12" t="s">
        <v>7</v>
      </c>
      <c r="C8" s="10" t="s">
        <v>8</v>
      </c>
      <c r="D8" s="11" t="s">
        <v>9</v>
      </c>
      <c r="E8" s="36"/>
      <c r="G8" s="137"/>
      <c r="H8" s="47" t="s">
        <v>7</v>
      </c>
      <c r="I8" s="7" t="s">
        <v>60</v>
      </c>
      <c r="J8" s="8" t="s">
        <v>192</v>
      </c>
      <c r="K8" s="42"/>
    </row>
    <row r="9" spans="1:11" ht="31" x14ac:dyDescent="0.35">
      <c r="A9" s="134"/>
      <c r="B9" s="88" t="s">
        <v>7</v>
      </c>
      <c r="C9" s="5" t="s">
        <v>10</v>
      </c>
      <c r="D9" s="6" t="s">
        <v>11</v>
      </c>
      <c r="E9" s="41"/>
      <c r="G9" s="137"/>
      <c r="H9" s="46" t="s">
        <v>61</v>
      </c>
      <c r="I9" s="5" t="s">
        <v>62</v>
      </c>
      <c r="J9" s="6" t="s">
        <v>63</v>
      </c>
      <c r="K9" s="41"/>
    </row>
    <row r="10" spans="1:11" ht="31" x14ac:dyDescent="0.35">
      <c r="A10" s="134"/>
      <c r="B10" s="12" t="s">
        <v>7</v>
      </c>
      <c r="C10" s="10" t="s">
        <v>116</v>
      </c>
      <c r="D10" s="11" t="s">
        <v>12</v>
      </c>
      <c r="E10" s="36"/>
      <c r="G10" s="137"/>
      <c r="H10" s="47" t="s">
        <v>61</v>
      </c>
      <c r="I10" s="7" t="s">
        <v>64</v>
      </c>
      <c r="J10" s="8" t="s">
        <v>193</v>
      </c>
      <c r="K10" s="42"/>
    </row>
    <row r="11" spans="1:11" ht="31" x14ac:dyDescent="0.35">
      <c r="A11" s="134"/>
      <c r="B11" s="88" t="s">
        <v>7</v>
      </c>
      <c r="C11" s="5" t="s">
        <v>117</v>
      </c>
      <c r="D11" s="6" t="s">
        <v>58</v>
      </c>
      <c r="E11" s="41"/>
      <c r="G11" s="137"/>
      <c r="H11" s="46" t="s">
        <v>61</v>
      </c>
      <c r="I11" s="5" t="s">
        <v>65</v>
      </c>
      <c r="J11" s="6" t="s">
        <v>66</v>
      </c>
      <c r="K11" s="41"/>
    </row>
    <row r="12" spans="1:11" ht="31" x14ac:dyDescent="0.35">
      <c r="A12" s="134"/>
      <c r="B12" s="12" t="s">
        <v>7</v>
      </c>
      <c r="C12" s="10" t="s">
        <v>13</v>
      </c>
      <c r="D12" s="11" t="s">
        <v>14</v>
      </c>
      <c r="E12" s="36"/>
      <c r="G12" s="137"/>
      <c r="H12" s="47" t="s">
        <v>19</v>
      </c>
      <c r="I12" s="7" t="s">
        <v>67</v>
      </c>
      <c r="J12" s="8" t="s">
        <v>68</v>
      </c>
      <c r="K12" s="42"/>
    </row>
    <row r="13" spans="1:11" ht="42" x14ac:dyDescent="0.35">
      <c r="A13" s="134"/>
      <c r="B13" s="88" t="s">
        <v>7</v>
      </c>
      <c r="C13" s="5" t="s">
        <v>15</v>
      </c>
      <c r="D13" s="6" t="s">
        <v>16</v>
      </c>
      <c r="E13" s="41"/>
      <c r="G13" s="137"/>
      <c r="H13" s="46" t="s">
        <v>19</v>
      </c>
      <c r="I13" s="5" t="s">
        <v>69</v>
      </c>
      <c r="J13" s="6" t="s">
        <v>70</v>
      </c>
      <c r="K13" s="41"/>
    </row>
    <row r="14" spans="1:11" ht="31" x14ac:dyDescent="0.35">
      <c r="A14" s="134"/>
      <c r="B14" s="12" t="s">
        <v>7</v>
      </c>
      <c r="C14" s="10" t="s">
        <v>17</v>
      </c>
      <c r="D14" s="11" t="s">
        <v>18</v>
      </c>
      <c r="E14" s="36"/>
      <c r="G14" s="137"/>
      <c r="H14" s="47" t="s">
        <v>19</v>
      </c>
      <c r="I14" s="7" t="s">
        <v>71</v>
      </c>
      <c r="J14" s="8" t="s">
        <v>194</v>
      </c>
      <c r="K14" s="42"/>
    </row>
    <row r="15" spans="1:11" ht="42" x14ac:dyDescent="0.35">
      <c r="A15" s="134"/>
      <c r="B15" s="88" t="s">
        <v>19</v>
      </c>
      <c r="C15" s="5" t="s">
        <v>20</v>
      </c>
      <c r="D15" s="6" t="s">
        <v>21</v>
      </c>
      <c r="E15" s="41"/>
      <c r="G15" s="137"/>
      <c r="H15" s="46" t="s">
        <v>19</v>
      </c>
      <c r="I15" s="5" t="s">
        <v>72</v>
      </c>
      <c r="J15" s="6" t="s">
        <v>73</v>
      </c>
      <c r="K15" s="41"/>
    </row>
    <row r="16" spans="1:11" ht="31" x14ac:dyDescent="0.35">
      <c r="A16" s="134"/>
      <c r="B16" s="12" t="s">
        <v>19</v>
      </c>
      <c r="C16" s="10" t="s">
        <v>187</v>
      </c>
      <c r="D16" s="11" t="s">
        <v>118</v>
      </c>
      <c r="E16" s="36"/>
      <c r="G16" s="137"/>
      <c r="H16" s="47" t="s">
        <v>19</v>
      </c>
      <c r="I16" s="7" t="s">
        <v>74</v>
      </c>
      <c r="J16" s="8" t="s">
        <v>75</v>
      </c>
      <c r="K16" s="42"/>
    </row>
    <row r="17" spans="1:11" ht="31" x14ac:dyDescent="0.35">
      <c r="A17" s="134"/>
      <c r="B17" s="88" t="s">
        <v>22</v>
      </c>
      <c r="C17" s="5" t="s">
        <v>23</v>
      </c>
      <c r="D17" s="6" t="s">
        <v>24</v>
      </c>
      <c r="E17" s="41"/>
      <c r="G17" s="137"/>
      <c r="H17" s="46" t="s">
        <v>19</v>
      </c>
      <c r="I17" s="5" t="s">
        <v>76</v>
      </c>
      <c r="J17" s="6" t="s">
        <v>77</v>
      </c>
      <c r="K17" s="41"/>
    </row>
    <row r="18" spans="1:11" ht="31" x14ac:dyDescent="0.35">
      <c r="A18" s="134"/>
      <c r="B18" s="12" t="s">
        <v>19</v>
      </c>
      <c r="C18" s="10" t="s">
        <v>188</v>
      </c>
      <c r="D18" s="11" t="s">
        <v>25</v>
      </c>
      <c r="E18" s="36"/>
      <c r="G18" s="137"/>
      <c r="H18" s="47" t="s">
        <v>19</v>
      </c>
      <c r="I18" s="7" t="s">
        <v>78</v>
      </c>
      <c r="J18" s="8" t="s">
        <v>79</v>
      </c>
      <c r="K18" s="42"/>
    </row>
    <row r="19" spans="1:11" ht="31" x14ac:dyDescent="0.35">
      <c r="A19" s="134"/>
      <c r="B19" s="88" t="s">
        <v>19</v>
      </c>
      <c r="C19" s="5" t="s">
        <v>189</v>
      </c>
      <c r="D19" s="6" t="s">
        <v>119</v>
      </c>
      <c r="E19" s="41"/>
      <c r="G19" s="137"/>
      <c r="H19" s="46" t="s">
        <v>19</v>
      </c>
      <c r="I19" s="5" t="s">
        <v>80</v>
      </c>
      <c r="J19" s="6" t="s">
        <v>81</v>
      </c>
      <c r="K19" s="41"/>
    </row>
    <row r="20" spans="1:11" ht="31" x14ac:dyDescent="0.35">
      <c r="A20" s="134"/>
      <c r="B20" s="12" t="s">
        <v>19</v>
      </c>
      <c r="C20" s="10" t="s">
        <v>26</v>
      </c>
      <c r="D20" s="11" t="s">
        <v>27</v>
      </c>
      <c r="E20" s="36"/>
      <c r="G20" s="137"/>
      <c r="H20" s="47" t="s">
        <v>19</v>
      </c>
      <c r="I20" s="7" t="s">
        <v>82</v>
      </c>
      <c r="J20" s="8" t="s">
        <v>85</v>
      </c>
      <c r="K20" s="42"/>
    </row>
    <row r="21" spans="1:11" ht="31" x14ac:dyDescent="0.35">
      <c r="A21" s="134"/>
      <c r="B21" s="88" t="s">
        <v>19</v>
      </c>
      <c r="C21" s="5" t="s">
        <v>28</v>
      </c>
      <c r="D21" s="6" t="s">
        <v>120</v>
      </c>
      <c r="E21" s="41"/>
      <c r="G21" s="137"/>
      <c r="H21" s="46" t="s">
        <v>19</v>
      </c>
      <c r="I21" s="5" t="s">
        <v>84</v>
      </c>
      <c r="J21" s="6" t="s">
        <v>86</v>
      </c>
      <c r="K21" s="41"/>
    </row>
    <row r="22" spans="1:11" ht="31" x14ac:dyDescent="0.35">
      <c r="A22" s="134"/>
      <c r="B22" s="12" t="s">
        <v>19</v>
      </c>
      <c r="C22" s="10" t="s">
        <v>29</v>
      </c>
      <c r="D22" s="11" t="s">
        <v>195</v>
      </c>
      <c r="E22" s="36"/>
      <c r="G22" s="137"/>
      <c r="H22" s="47" t="s">
        <v>19</v>
      </c>
      <c r="I22" s="7" t="s">
        <v>128</v>
      </c>
      <c r="J22" s="8" t="s">
        <v>129</v>
      </c>
      <c r="K22" s="42"/>
    </row>
    <row r="23" spans="1:11" ht="31" x14ac:dyDescent="0.35">
      <c r="A23" s="134"/>
      <c r="B23" s="88" t="s">
        <v>19</v>
      </c>
      <c r="C23" s="5" t="s">
        <v>30</v>
      </c>
      <c r="D23" s="6" t="s">
        <v>196</v>
      </c>
      <c r="E23" s="41"/>
      <c r="G23" s="137"/>
      <c r="H23" s="46" t="s">
        <v>19</v>
      </c>
      <c r="I23" s="5" t="s">
        <v>87</v>
      </c>
      <c r="J23" s="6" t="s">
        <v>199</v>
      </c>
      <c r="K23" s="41"/>
    </row>
    <row r="24" spans="1:11" ht="31.5" thickBot="1" x14ac:dyDescent="0.4">
      <c r="A24" s="134"/>
      <c r="B24" s="12" t="s">
        <v>19</v>
      </c>
      <c r="C24" s="10" t="s">
        <v>31</v>
      </c>
      <c r="D24" s="11" t="s">
        <v>197</v>
      </c>
      <c r="E24" s="36"/>
      <c r="G24" s="137"/>
      <c r="H24" s="80" t="s">
        <v>35</v>
      </c>
      <c r="I24" s="81" t="s">
        <v>88</v>
      </c>
      <c r="J24" s="82" t="s">
        <v>89</v>
      </c>
      <c r="K24" s="83"/>
    </row>
    <row r="25" spans="1:11" ht="31" x14ac:dyDescent="0.35">
      <c r="A25" s="134"/>
      <c r="B25" s="88" t="s">
        <v>19</v>
      </c>
      <c r="C25" s="5" t="s">
        <v>121</v>
      </c>
      <c r="D25" s="6" t="s">
        <v>122</v>
      </c>
      <c r="E25" s="41"/>
    </row>
    <row r="26" spans="1:11" ht="31" x14ac:dyDescent="0.35">
      <c r="A26" s="134"/>
      <c r="B26" s="12" t="s">
        <v>19</v>
      </c>
      <c r="C26" s="10" t="s">
        <v>123</v>
      </c>
      <c r="D26" s="11" t="s">
        <v>83</v>
      </c>
      <c r="E26" s="36"/>
    </row>
    <row r="27" spans="1:11" ht="31" x14ac:dyDescent="0.35">
      <c r="A27" s="134"/>
      <c r="B27" s="88" t="s">
        <v>19</v>
      </c>
      <c r="C27" s="5" t="s">
        <v>124</v>
      </c>
      <c r="D27" s="6" t="s">
        <v>125</v>
      </c>
      <c r="E27" s="41"/>
    </row>
    <row r="28" spans="1:11" ht="31" x14ac:dyDescent="0.35">
      <c r="A28" s="134"/>
      <c r="B28" s="12" t="s">
        <v>19</v>
      </c>
      <c r="C28" s="10" t="s">
        <v>32</v>
      </c>
      <c r="D28" s="11" t="s">
        <v>33</v>
      </c>
      <c r="E28" s="36"/>
    </row>
    <row r="29" spans="1:11" ht="43" customHeight="1" x14ac:dyDescent="0.35">
      <c r="A29" s="134"/>
      <c r="B29" s="88" t="s">
        <v>19</v>
      </c>
      <c r="C29" s="5" t="s">
        <v>34</v>
      </c>
      <c r="D29" s="6" t="s">
        <v>198</v>
      </c>
      <c r="E29" s="41"/>
    </row>
    <row r="30" spans="1:11" ht="31" x14ac:dyDescent="0.35">
      <c r="A30" s="134"/>
      <c r="B30" s="12" t="s">
        <v>35</v>
      </c>
      <c r="C30" s="10" t="s">
        <v>36</v>
      </c>
      <c r="D30" s="11" t="s">
        <v>37</v>
      </c>
      <c r="E30" s="36"/>
    </row>
    <row r="31" spans="1:11" ht="31" x14ac:dyDescent="0.35">
      <c r="A31" s="134"/>
      <c r="B31" s="88" t="s">
        <v>35</v>
      </c>
      <c r="C31" s="5" t="s">
        <v>38</v>
      </c>
      <c r="D31" s="6" t="s">
        <v>39</v>
      </c>
      <c r="E31" s="41"/>
    </row>
    <row r="32" spans="1:11" ht="31" x14ac:dyDescent="0.35">
      <c r="A32" s="134"/>
      <c r="B32" s="12" t="s">
        <v>35</v>
      </c>
      <c r="C32" s="10" t="s">
        <v>40</v>
      </c>
      <c r="D32" s="11" t="s">
        <v>41</v>
      </c>
      <c r="E32" s="36"/>
    </row>
    <row r="33" spans="1:5" ht="31" x14ac:dyDescent="0.35">
      <c r="A33" s="134"/>
      <c r="B33" s="88" t="s">
        <v>35</v>
      </c>
      <c r="C33" s="5" t="s">
        <v>42</v>
      </c>
      <c r="D33" s="6" t="s">
        <v>43</v>
      </c>
      <c r="E33" s="41"/>
    </row>
    <row r="34" spans="1:5" ht="31" x14ac:dyDescent="0.35">
      <c r="A34" s="134"/>
      <c r="B34" s="12" t="s">
        <v>35</v>
      </c>
      <c r="C34" s="10" t="s">
        <v>44</v>
      </c>
      <c r="D34" s="11" t="s">
        <v>45</v>
      </c>
      <c r="E34" s="36"/>
    </row>
    <row r="35" spans="1:5" ht="31" x14ac:dyDescent="0.35">
      <c r="A35" s="134"/>
      <c r="B35" s="88" t="s">
        <v>46</v>
      </c>
      <c r="C35" s="5" t="s">
        <v>126</v>
      </c>
      <c r="D35" s="6" t="s">
        <v>127</v>
      </c>
      <c r="E35" s="41"/>
    </row>
    <row r="36" spans="1:5" ht="42" x14ac:dyDescent="0.35">
      <c r="A36" s="134"/>
      <c r="B36" s="12" t="s">
        <v>46</v>
      </c>
      <c r="C36" s="10" t="s">
        <v>183</v>
      </c>
      <c r="D36" s="11" t="s">
        <v>47</v>
      </c>
      <c r="E36" s="36"/>
    </row>
    <row r="37" spans="1:5" ht="31" x14ac:dyDescent="0.35">
      <c r="A37" s="134"/>
      <c r="B37" s="88" t="s">
        <v>46</v>
      </c>
      <c r="C37" s="5" t="s">
        <v>184</v>
      </c>
      <c r="D37" s="6" t="s">
        <v>48</v>
      </c>
      <c r="E37" s="41"/>
    </row>
    <row r="38" spans="1:5" ht="31" x14ac:dyDescent="0.35">
      <c r="A38" s="134"/>
      <c r="B38" s="12" t="s">
        <v>46</v>
      </c>
      <c r="C38" s="10" t="s">
        <v>185</v>
      </c>
      <c r="D38" s="11" t="s">
        <v>49</v>
      </c>
      <c r="E38" s="36"/>
    </row>
    <row r="39" spans="1:5" ht="31" x14ac:dyDescent="0.35">
      <c r="A39" s="134"/>
      <c r="B39" s="88" t="s">
        <v>46</v>
      </c>
      <c r="C39" s="5" t="s">
        <v>186</v>
      </c>
      <c r="D39" s="6" t="s">
        <v>50</v>
      </c>
      <c r="E39" s="41"/>
    </row>
    <row r="40" spans="1:5" ht="31.5" thickBot="1" x14ac:dyDescent="0.4">
      <c r="A40" s="135"/>
      <c r="B40" s="84" t="s">
        <v>51</v>
      </c>
      <c r="C40" s="85" t="s">
        <v>52</v>
      </c>
      <c r="D40" s="86" t="s">
        <v>200</v>
      </c>
      <c r="E40" s="87"/>
    </row>
  </sheetData>
  <sheetProtection algorithmName="SHA-512" hashValue="/hNqw63qP2CXJeKTWNzn3KqrW3st5hnL0VYUvLX8f1zLqoePFU+0gISjtd4XL5A2XKtwNEIEJgloGdf5b5dENQ==" saltValue="vNtoeSCN7EZebna7N6iPHg==" spinCount="100000" sheet="1" selectLockedCells="1"/>
  <mergeCells count="3">
    <mergeCell ref="A1:K1"/>
    <mergeCell ref="A4:A40"/>
    <mergeCell ref="G4:G24"/>
  </mergeCells>
  <pageMargins left="0.7" right="0.7" top="0.75" bottom="0.75" header="0.3" footer="0.3"/>
  <pageSetup paperSize="9" scale="3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AB52"/>
  <sheetViews>
    <sheetView topLeftCell="A3" zoomScale="55" zoomScaleNormal="55" workbookViewId="0">
      <selection activeCell="E10" sqref="E10"/>
    </sheetView>
  </sheetViews>
  <sheetFormatPr defaultColWidth="11.54296875" defaultRowHeight="14.5" x14ac:dyDescent="0.35"/>
  <cols>
    <col min="1" max="1" width="22.6328125" style="62" customWidth="1"/>
    <col min="2" max="2" width="3.6328125" style="62" customWidth="1"/>
    <col min="3" max="3" width="25.6328125" style="62" customWidth="1"/>
    <col min="4" max="4" width="3.6328125" style="62" customWidth="1"/>
    <col min="5" max="5" width="22.6328125" style="62" customWidth="1"/>
    <col min="6" max="6" width="3.6328125" style="62" customWidth="1"/>
    <col min="7" max="7" width="25.6328125" style="62" customWidth="1"/>
    <col min="8" max="8" width="3.6328125" style="62" customWidth="1"/>
    <col min="9" max="9" width="11.54296875" style="62"/>
    <col min="10" max="28" width="0" style="62" hidden="1" customWidth="1"/>
    <col min="29" max="16384" width="11.54296875" style="62"/>
  </cols>
  <sheetData>
    <row r="1" spans="1:8" ht="26" x14ac:dyDescent="0.6">
      <c r="A1" s="138" t="s">
        <v>93</v>
      </c>
      <c r="B1" s="139"/>
      <c r="C1" s="139"/>
      <c r="D1" s="139"/>
      <c r="E1" s="139"/>
      <c r="F1" s="139"/>
      <c r="G1" s="139"/>
      <c r="H1" s="140"/>
    </row>
    <row r="2" spans="1:8" x14ac:dyDescent="0.35">
      <c r="A2" s="63" t="s">
        <v>181</v>
      </c>
      <c r="B2" s="64"/>
      <c r="C2" s="64"/>
      <c r="D2" s="64"/>
      <c r="E2" s="64"/>
      <c r="F2" s="64"/>
      <c r="G2" s="64" t="str">
        <f>IF(COUNTBLANK('Auto-certification'!E4:E40)&gt;0,"Orange",IF(COUNTBLANK('Auto-certification'!K4:K24)&lt;=COUNTA('Auto-certification'!K4:K24),"Verte","Jaune"))</f>
        <v>Orange</v>
      </c>
      <c r="H2" s="65"/>
    </row>
    <row r="3" spans="1:8" x14ac:dyDescent="0.35">
      <c r="A3" s="141"/>
      <c r="B3" s="142"/>
      <c r="C3" s="142"/>
      <c r="D3" s="142"/>
      <c r="E3" s="142"/>
      <c r="F3" s="142"/>
      <c r="G3" s="142"/>
      <c r="H3" s="143"/>
    </row>
    <row r="4" spans="1:8" x14ac:dyDescent="0.35">
      <c r="A4" s="141"/>
      <c r="B4" s="142"/>
      <c r="C4" s="142"/>
      <c r="D4" s="142"/>
      <c r="E4" s="142"/>
      <c r="F4" s="142"/>
      <c r="G4" s="142"/>
      <c r="H4" s="143"/>
    </row>
    <row r="5" spans="1:8" x14ac:dyDescent="0.35">
      <c r="A5" s="141"/>
      <c r="B5" s="142"/>
      <c r="C5" s="142"/>
      <c r="D5" s="142"/>
      <c r="E5" s="142"/>
      <c r="F5" s="142"/>
      <c r="G5" s="142"/>
      <c r="H5" s="143"/>
    </row>
    <row r="6" spans="1:8" x14ac:dyDescent="0.35">
      <c r="A6" s="141"/>
      <c r="B6" s="142"/>
      <c r="C6" s="142"/>
      <c r="D6" s="142"/>
      <c r="E6" s="142"/>
      <c r="F6" s="142"/>
      <c r="G6" s="142"/>
      <c r="H6" s="143"/>
    </row>
    <row r="7" spans="1:8" x14ac:dyDescent="0.35">
      <c r="A7" s="141"/>
      <c r="B7" s="142"/>
      <c r="C7" s="142"/>
      <c r="D7" s="142"/>
      <c r="E7" s="142"/>
      <c r="F7" s="142"/>
      <c r="G7" s="142"/>
      <c r="H7" s="143"/>
    </row>
    <row r="8" spans="1:8" x14ac:dyDescent="0.35">
      <c r="A8" s="141"/>
      <c r="B8" s="142"/>
      <c r="C8" s="142"/>
      <c r="D8" s="142"/>
      <c r="E8" s="142"/>
      <c r="F8" s="142"/>
      <c r="G8" s="142"/>
      <c r="H8" s="143"/>
    </row>
    <row r="9" spans="1:8" x14ac:dyDescent="0.35">
      <c r="A9" s="63"/>
      <c r="B9" s="64"/>
      <c r="C9" s="64"/>
      <c r="D9" s="64"/>
      <c r="E9" s="64"/>
      <c r="F9" s="64"/>
      <c r="G9" s="64"/>
      <c r="H9" s="65"/>
    </row>
    <row r="10" spans="1:8" x14ac:dyDescent="0.35">
      <c r="A10" s="63" t="s">
        <v>130</v>
      </c>
      <c r="B10" s="64"/>
      <c r="C10" s="64"/>
      <c r="D10" s="64"/>
      <c r="E10" s="48" t="s">
        <v>201</v>
      </c>
      <c r="F10" s="64"/>
      <c r="G10" s="64"/>
      <c r="H10" s="65"/>
    </row>
    <row r="11" spans="1:8" x14ac:dyDescent="0.35">
      <c r="A11" s="63" t="str">
        <f>IF(E10="Oui","Je m'engage à ce que d'ici les dates exprimées ci-dessous, ma solution réponde aux exigences correspondantes : ","")</f>
        <v xml:space="preserve">Je m'engage à ce que d'ici les dates exprimées ci-dessous, ma solution réponde aux exigences correspondantes : </v>
      </c>
      <c r="B11" s="64"/>
      <c r="C11" s="64"/>
      <c r="D11" s="64"/>
      <c r="E11" s="64"/>
      <c r="F11" s="64"/>
      <c r="G11" s="64"/>
      <c r="H11" s="65"/>
    </row>
    <row r="12" spans="1:8" x14ac:dyDescent="0.35">
      <c r="A12" s="63"/>
      <c r="B12" s="64"/>
      <c r="C12" s="64"/>
      <c r="D12" s="64"/>
      <c r="E12" s="64"/>
      <c r="F12" s="64"/>
      <c r="G12" s="64"/>
      <c r="H12" s="65"/>
    </row>
    <row r="13" spans="1:8" x14ac:dyDescent="0.35">
      <c r="A13" s="66" t="str">
        <f>IF(E10="Oui","Exigences indispensables","")</f>
        <v>Exigences indispensables</v>
      </c>
      <c r="B13" s="64"/>
      <c r="C13" s="67" t="str">
        <f t="array" ref="C13">IF(E10="Oui","Date (au format jj/mm/aaaa)","")</f>
        <v>Date (au format jj/mm/aaaa)</v>
      </c>
      <c r="D13" s="64"/>
      <c r="E13" s="67" t="str">
        <f t="array" ref="E13">IF(E10="Oui","Exigences conseillées","")</f>
        <v>Exigences conseillées</v>
      </c>
      <c r="F13" s="64"/>
      <c r="G13" s="67" t="str">
        <f>IF(E10="Oui","Date (au format jj/mm/aaaa)","")</f>
        <v>Date (au format jj/mm/aaaa)</v>
      </c>
      <c r="H13" s="65"/>
    </row>
    <row r="14" spans="1:8" x14ac:dyDescent="0.35">
      <c r="A14" s="63"/>
      <c r="B14" s="64"/>
      <c r="C14" s="64"/>
      <c r="D14" s="64"/>
      <c r="E14" s="64"/>
      <c r="F14" s="64"/>
      <c r="G14" s="64"/>
      <c r="H14" s="65"/>
    </row>
    <row r="15" spans="1:8" x14ac:dyDescent="0.35">
      <c r="A15" s="63" t="str">
        <f t="array" ref="A15">IF($E$10="Oui",IFERROR(INDEX('Auto-certification'!$C$4:$C$40,SMALL(IF('Auto-certification'!$E$4:$E$40="",ROW('Auto-certification'!$E$4:$E$40)-MIN(ROW('Auto-certification'!$E$4:$E$40))+1),ROW()-14)),""),"")</f>
        <v>B1-REGL</v>
      </c>
      <c r="B15" s="64"/>
      <c r="C15" s="75"/>
      <c r="D15" s="64"/>
      <c r="E15" s="64" t="str" cm="1">
        <f t="array" ref="E15">IF($E$10="Oui",IFERROR(INDEX('Auto-certification'!$I$4:$I$24,SMALL(IF('Auto-certification'!$K$4:$K$24="",ROW('Auto-certification'!$K$4:$K$24)-MIN(ROW('Auto-certification'!$K$4:$K$24))+1),ROW()-14)),""),"")</f>
        <v>B2-ERGO 1</v>
      </c>
      <c r="F15" s="64"/>
      <c r="G15" s="75"/>
      <c r="H15" s="65"/>
    </row>
    <row r="16" spans="1:8" x14ac:dyDescent="0.35">
      <c r="A16" s="63" t="str">
        <f t="array" ref="A16">IF($E$10="Oui",IFERROR(INDEX('Auto-certification'!$C$4:$C$40,SMALL(IF('Auto-certification'!$E$4:$E$40="",ROW('Auto-certification'!$E$4:$E$40)-MIN(ROW('Auto-certification'!$E$4:$E$40))+1),ROW()-14)),""),"")</f>
        <v>B1-RGPD 1</v>
      </c>
      <c r="B16" s="64"/>
      <c r="C16" s="75"/>
      <c r="D16" s="64"/>
      <c r="E16" s="64" t="str" cm="1">
        <f t="array" ref="E16">IF($E$10="Oui",IFERROR(INDEX('Auto-certification'!$I$4:$I$24,SMALL(IF('Auto-certification'!$K$4:$K$24="",ROW('Auto-certification'!$K$4:$K$24)-MIN(ROW('Auto-certification'!$K$4:$K$24))+1),ROW()-14)),""),"")</f>
        <v>B2-ERGO 2</v>
      </c>
      <c r="F16" s="64"/>
      <c r="G16" s="75"/>
      <c r="H16" s="65"/>
    </row>
    <row r="17" spans="1:8" x14ac:dyDescent="0.35">
      <c r="A17" s="63" t="str">
        <f t="array" ref="A17">IF($E$10="Oui",IFERROR(INDEX('Auto-certification'!$C$4:$C$40,SMALL(IF('Auto-certification'!$E$4:$E$40="",ROW('Auto-certification'!$E$4:$E$40)-MIN(ROW('Auto-certification'!$E$4:$E$40))+1),ROW()-14)),""),"")</f>
        <v>B1-STO 1</v>
      </c>
      <c r="B17" s="64"/>
      <c r="C17" s="75"/>
      <c r="D17" s="64"/>
      <c r="E17" s="64" t="str" cm="1">
        <f t="array" ref="E17">IF($E$10="Oui",IFERROR(INDEX('Auto-certification'!$I$4:$I$24,SMALL(IF('Auto-certification'!$K$4:$K$24="",ROW('Auto-certification'!$K$4:$K$24)-MIN(ROW('Auto-certification'!$K$4:$K$24))+1),ROW()-14)),""),"")</f>
        <v>B2-CREA 1</v>
      </c>
      <c r="F17" s="64"/>
      <c r="G17" s="75"/>
      <c r="H17" s="65"/>
    </row>
    <row r="18" spans="1:8" x14ac:dyDescent="0.35">
      <c r="A18" s="63" t="str">
        <f t="array" ref="A18">IF($E$10="Oui",IFERROR(INDEX('Auto-certification'!$C$4:$C$40,SMALL(IF('Auto-certification'!$E$4:$E$40="",ROW('Auto-certification'!$E$4:$E$40)-MIN(ROW('Auto-certification'!$E$4:$E$40))+1),ROW()-14)),""),"")</f>
        <v>B1-SLA 1</v>
      </c>
      <c r="B18" s="64"/>
      <c r="C18" s="75"/>
      <c r="D18" s="64"/>
      <c r="E18" s="64" t="str" cm="1">
        <f t="array" ref="E18">IF($E$10="Oui",IFERROR(INDEX('Auto-certification'!$I$4:$I$24,SMALL(IF('Auto-certification'!$K$4:$K$24="",ROW('Auto-certification'!$K$4:$K$24)-MIN(ROW('Auto-certification'!$K$4:$K$24))+1),ROW()-14)),""),"")</f>
        <v>B2-GER 1</v>
      </c>
      <c r="F18" s="64"/>
      <c r="G18" s="75"/>
      <c r="H18" s="65"/>
    </row>
    <row r="19" spans="1:8" x14ac:dyDescent="0.35">
      <c r="A19" s="63" t="str">
        <f t="array" ref="A19">IF($E$10="Oui",IFERROR(INDEX('Auto-certification'!$C$4:$C$40,SMALL(IF('Auto-certification'!$E$4:$E$40="",ROW('Auto-certification'!$E$4:$E$40)-MIN(ROW('Auto-certification'!$E$4:$E$40))+1),ROW()-14)),""),"")</f>
        <v>B1-CREA 1</v>
      </c>
      <c r="B19" s="64"/>
      <c r="C19" s="75"/>
      <c r="D19" s="64"/>
      <c r="E19" s="64" t="str" cm="1">
        <f t="array" ref="E19">IF($E$10="Oui",IFERROR(INDEX('Auto-certification'!$I$4:$I$24,SMALL(IF('Auto-certification'!$K$4:$K$24="",ROW('Auto-certification'!$K$4:$K$24)-MIN(ROW('Auto-certification'!$K$4:$K$24))+1),ROW()-14)),""),"")</f>
        <v>B2-GER 2</v>
      </c>
      <c r="F19" s="64"/>
      <c r="G19" s="75"/>
      <c r="H19" s="65"/>
    </row>
    <row r="20" spans="1:8" x14ac:dyDescent="0.35">
      <c r="A20" s="63" t="str">
        <f t="array" ref="A20">IF($E$10="Oui",IFERROR(INDEX('Auto-certification'!$C$4:$C$40,SMALL(IF('Auto-certification'!$E$4:$E$40="",ROW('Auto-certification'!$E$4:$E$40)-MIN(ROW('Auto-certification'!$E$4:$E$40))+1),ROW()-14)),""),"")</f>
        <v>B1-CREA 2</v>
      </c>
      <c r="B20" s="64"/>
      <c r="C20" s="75"/>
      <c r="D20" s="64"/>
      <c r="E20" s="64" t="str" cm="1">
        <f t="array" ref="E20">IF($E$10="Oui",IFERROR(INDEX('Auto-certification'!$I$4:$I$24,SMALL(IF('Auto-certification'!$K$4:$K$24="",ROW('Auto-certification'!$K$4:$K$24)-MIN(ROW('Auto-certification'!$K$4:$K$24))+1),ROW()-14)),""),"")</f>
        <v>B2-STAT 1</v>
      </c>
      <c r="F20" s="64"/>
      <c r="G20" s="75"/>
      <c r="H20" s="65"/>
    </row>
    <row r="21" spans="1:8" x14ac:dyDescent="0.35">
      <c r="A21" s="63" t="str">
        <f t="array" ref="A21">IF($E$10="Oui",IFERROR(INDEX('Auto-certification'!$C$4:$C$40,SMALL(IF('Auto-certification'!$E$4:$E$40="",ROW('Auto-certification'!$E$4:$E$40)-MIN(ROW('Auto-certification'!$E$4:$E$40))+1),ROW()-14)),""),"")</f>
        <v>B1-CON 1</v>
      </c>
      <c r="B21" s="64"/>
      <c r="C21" s="75"/>
      <c r="D21" s="64"/>
      <c r="E21" s="64" t="str" cm="1">
        <f t="array" ref="E21">IF($E$10="Oui",IFERROR(INDEX('Auto-certification'!$I$4:$I$24,SMALL(IF('Auto-certification'!$K$4:$K$24="",ROW('Auto-certification'!$K$4:$K$24)-MIN(ROW('Auto-certification'!$K$4:$K$24))+1),ROW()-14)),""),"")</f>
        <v>B2-STAT 2</v>
      </c>
      <c r="F21" s="64"/>
      <c r="G21" s="75"/>
      <c r="H21" s="65"/>
    </row>
    <row r="22" spans="1:8" x14ac:dyDescent="0.35">
      <c r="A22" s="63" t="str">
        <f t="array" ref="A22">IF($E$10="Oui",IFERROR(INDEX('Auto-certification'!$C$4:$C$40,SMALL(IF('Auto-certification'!$E$4:$E$40="",ROW('Auto-certification'!$E$4:$E$40)-MIN(ROW('Auto-certification'!$E$4:$E$40))+1),ROW()-14)),""),"")</f>
        <v>B1-CON 2</v>
      </c>
      <c r="B22" s="64"/>
      <c r="C22" s="75"/>
      <c r="D22" s="64"/>
      <c r="E22" s="64" t="str" cm="1">
        <f t="array" ref="E22">IF($E$10="Oui",IFERROR(INDEX('Auto-certification'!$I$4:$I$24,SMALL(IF('Auto-certification'!$K$4:$K$24="",ROW('Auto-certification'!$K$4:$K$24)-MIN(ROW('Auto-certification'!$K$4:$K$24))+1),ROW()-14)),""),"")</f>
        <v>B2-STAT 3</v>
      </c>
      <c r="F22" s="64"/>
      <c r="G22" s="75"/>
      <c r="H22" s="65"/>
    </row>
    <row r="23" spans="1:8" x14ac:dyDescent="0.35">
      <c r="A23" s="63" t="str">
        <f t="array" ref="A23">IF($E$10="Oui",IFERROR(INDEX('Auto-certification'!$C$4:$C$40,SMALL(IF('Auto-certification'!$E$4:$E$40="",ROW('Auto-certification'!$E$4:$E$40)-MIN(ROW('Auto-certification'!$E$4:$E$40))+1),ROW()-14)),""),"")</f>
        <v>B1-GER 1</v>
      </c>
      <c r="B23" s="64"/>
      <c r="C23" s="75"/>
      <c r="D23" s="64"/>
      <c r="E23" s="64" t="str" cm="1">
        <f t="array" ref="E23">IF($E$10="Oui",IFERROR(INDEX('Auto-certification'!$I$4:$I$24,SMALL(IF('Auto-certification'!$K$4:$K$24="",ROW('Auto-certification'!$K$4:$K$24)-MIN(ROW('Auto-certification'!$K$4:$K$24))+1),ROW()-14)),""),"")</f>
        <v>B2-TYPE 1</v>
      </c>
      <c r="F23" s="64"/>
      <c r="G23" s="75"/>
      <c r="H23" s="65"/>
    </row>
    <row r="24" spans="1:8" x14ac:dyDescent="0.35">
      <c r="A24" s="63" t="str">
        <f t="array" ref="A24">IF($E$10="Oui",IFERROR(INDEX('Auto-certification'!$C$4:$C$40,SMALL(IF('Auto-certification'!$E$4:$E$40="",ROW('Auto-certification'!$E$4:$E$40)-MIN(ROW('Auto-certification'!$E$4:$E$40))+1),ROW()-14)),""),"")</f>
        <v>B1-GER 2</v>
      </c>
      <c r="B24" s="64"/>
      <c r="C24" s="75"/>
      <c r="D24" s="64"/>
      <c r="E24" s="64" t="str" cm="1">
        <f t="array" ref="E24">IF($E$10="Oui",IFERROR(INDEX('Auto-certification'!$I$4:$I$24,SMALL(IF('Auto-certification'!$K$4:$K$24="",ROW('Auto-certification'!$K$4:$K$24)-MIN(ROW('Auto-certification'!$K$4:$K$24))+1),ROW()-14)),""),"")</f>
        <v>B2-TYPE 2</v>
      </c>
      <c r="F24" s="64"/>
      <c r="G24" s="75"/>
      <c r="H24" s="65"/>
    </row>
    <row r="25" spans="1:8" x14ac:dyDescent="0.35">
      <c r="A25" s="63" t="str">
        <f t="array" ref="A25">IF($E$10="Oui",IFERROR(INDEX('Auto-certification'!$C$4:$C$40,SMALL(IF('Auto-certification'!$E$4:$E$40="",ROW('Auto-certification'!$E$4:$E$40)-MIN(ROW('Auto-certification'!$E$4:$E$40))+1),ROW()-14)),""),"")</f>
        <v>B1-DECO 1</v>
      </c>
      <c r="B25" s="64"/>
      <c r="C25" s="75"/>
      <c r="D25" s="64"/>
      <c r="E25" s="64" t="str" cm="1">
        <f t="array" ref="E25">IF($E$10="Oui",IFERROR(INDEX('Auto-certification'!$I$4:$I$24,SMALL(IF('Auto-certification'!$K$4:$K$24="",ROW('Auto-certification'!$K$4:$K$24)-MIN(ROW('Auto-certification'!$K$4:$K$24))+1),ROW()-14)),""),"")</f>
        <v>B2-TYPE 3</v>
      </c>
      <c r="F25" s="64"/>
      <c r="G25" s="75"/>
      <c r="H25" s="65"/>
    </row>
    <row r="26" spans="1:8" x14ac:dyDescent="0.35">
      <c r="A26" s="63" t="str">
        <f t="array" ref="A26">IF($E$10="Oui",IFERROR(INDEX('Auto-certification'!$C$4:$C$40,SMALL(IF('Auto-certification'!$E$4:$E$40="",ROW('Auto-certification'!$E$4:$E$40)-MIN(ROW('Auto-certification'!$E$4:$E$40))+1),ROW()-14)),""),"")</f>
        <v>B1-TYPE 1</v>
      </c>
      <c r="B26" s="64"/>
      <c r="C26" s="75"/>
      <c r="D26" s="64"/>
      <c r="E26" s="64" t="str" cm="1">
        <f t="array" ref="E26">IF($E$10="Oui",IFERROR(INDEX('Auto-certification'!$I$4:$I$24,SMALL(IF('Auto-certification'!$K$4:$K$24="",ROW('Auto-certification'!$K$4:$K$24)-MIN(ROW('Auto-certification'!$K$4:$K$24))+1),ROW()-14)),""),"")</f>
        <v>B2-TYPE 4</v>
      </c>
      <c r="F26" s="64"/>
      <c r="G26" s="75"/>
      <c r="H26" s="65"/>
    </row>
    <row r="27" spans="1:8" x14ac:dyDescent="0.35">
      <c r="A27" s="63" t="str">
        <f t="array" ref="A27">IF($E$10="Oui",IFERROR(INDEX('Auto-certification'!$C$4:$C$40,SMALL(IF('Auto-certification'!$E$4:$E$40="",ROW('Auto-certification'!$E$4:$E$40)-MIN(ROW('Auto-certification'!$E$4:$E$40))+1),ROW()-14)),""),"")</f>
        <v>B1-SAIS 0</v>
      </c>
      <c r="B27" s="64"/>
      <c r="C27" s="75"/>
      <c r="D27" s="64"/>
      <c r="E27" s="64" t="str" cm="1">
        <f t="array" ref="E27">IF($E$10="Oui",IFERROR(INDEX('Auto-certification'!$I$4:$I$24,SMALL(IF('Auto-certification'!$K$4:$K$24="",ROW('Auto-certification'!$K$4:$K$24)-MIN(ROW('Auto-certification'!$K$4:$K$24))+1),ROW()-14)),""),"")</f>
        <v>B2-NAVI 1</v>
      </c>
      <c r="F27" s="64"/>
      <c r="G27" s="75"/>
      <c r="H27" s="65"/>
    </row>
    <row r="28" spans="1:8" x14ac:dyDescent="0.35">
      <c r="A28" s="63" t="str">
        <f t="array" ref="A28">IF($E$10="Oui",IFERROR(INDEX('Auto-certification'!$C$4:$C$40,SMALL(IF('Auto-certification'!$E$4:$E$40="",ROW('Auto-certification'!$E$4:$E$40)-MIN(ROW('Auto-certification'!$E$4:$E$40))+1),ROW()-14)),""),"")</f>
        <v>B1-SAIS 1</v>
      </c>
      <c r="B28" s="64"/>
      <c r="C28" s="75"/>
      <c r="D28" s="64"/>
      <c r="E28" s="64" t="str" cm="1">
        <f t="array" ref="E28">IF($E$10="Oui",IFERROR(INDEX('Auto-certification'!$I$4:$I$24,SMALL(IF('Auto-certification'!$K$4:$K$24="",ROW('Auto-certification'!$K$4:$K$24)-MIN(ROW('Auto-certification'!$K$4:$K$24))+1),ROW()-14)),""),"")</f>
        <v>B2-SAIS 1</v>
      </c>
      <c r="F28" s="64"/>
      <c r="G28" s="75"/>
      <c r="H28" s="65"/>
    </row>
    <row r="29" spans="1:8" x14ac:dyDescent="0.35">
      <c r="A29" s="63" t="str">
        <f t="array" ref="A29">IF($E$10="Oui",IFERROR(INDEX('Auto-certification'!$C$4:$C$40,SMALL(IF('Auto-certification'!$E$4:$E$40="",ROW('Auto-certification'!$E$4:$E$40)-MIN(ROW('Auto-certification'!$E$4:$E$40))+1),ROW()-14)),""),"")</f>
        <v>B1-SAIS 2</v>
      </c>
      <c r="B29" s="64"/>
      <c r="C29" s="75"/>
      <c r="D29" s="64"/>
      <c r="E29" s="64" t="str" cm="1">
        <f t="array" ref="E29">IF($E$10="Oui",IFERROR(INDEX('Auto-certification'!$I$4:$I$24,SMALL(IF('Auto-certification'!$K$4:$K$24="",ROW('Auto-certification'!$K$4:$K$24)-MIN(ROW('Auto-certification'!$K$4:$K$24))+1),ROW()-14)),""),"")</f>
        <v>B2-SAIS 2</v>
      </c>
      <c r="F29" s="64"/>
      <c r="G29" s="75"/>
      <c r="H29" s="65"/>
    </row>
    <row r="30" spans="1:8" x14ac:dyDescent="0.35">
      <c r="A30" s="63" t="str">
        <f t="array" ref="A30">IF($E$10="Oui",IFERROR(INDEX('Auto-certification'!$C$4:$C$40,SMALL(IF('Auto-certification'!$E$4:$E$40="",ROW('Auto-certification'!$E$4:$E$40)-MIN(ROW('Auto-certification'!$E$4:$E$40))+1),ROW()-14)),""),"")</f>
        <v>B1-SAIS 3</v>
      </c>
      <c r="B30" s="64"/>
      <c r="C30" s="75"/>
      <c r="D30" s="64"/>
      <c r="E30" s="64" t="str" cm="1">
        <f t="array" ref="E30">IF($E$10="Oui",IFERROR(INDEX('Auto-certification'!$I$4:$I$24,SMALL(IF('Auto-certification'!$K$4:$K$24="",ROW('Auto-certification'!$K$4:$K$24)-MIN(ROW('Auto-certification'!$K$4:$K$24))+1),ROW()-14)),""),"")</f>
        <v>B2-SAIS 3</v>
      </c>
      <c r="F30" s="64"/>
      <c r="G30" s="75"/>
      <c r="H30" s="65"/>
    </row>
    <row r="31" spans="1:8" x14ac:dyDescent="0.35">
      <c r="A31" s="63" t="str">
        <f t="array" ref="A31">IF($E$10="Oui",IFERROR(INDEX('Auto-certification'!$C$4:$C$40,SMALL(IF('Auto-certification'!$E$4:$E$40="",ROW('Auto-certification'!$E$4:$E$40)-MIN(ROW('Auto-certification'!$E$4:$E$40))+1),ROW()-14)),""),"")</f>
        <v>B1-SAIS 4</v>
      </c>
      <c r="B31" s="64"/>
      <c r="C31" s="75"/>
      <c r="D31" s="64"/>
      <c r="E31" s="64" t="str" cm="1">
        <f t="array" ref="E31">IF($E$10="Oui",IFERROR(INDEX('Auto-certification'!$I$4:$I$24,SMALL(IF('Auto-certification'!$K$4:$K$24="",ROW('Auto-certification'!$K$4:$K$24)-MIN(ROW('Auto-certification'!$K$4:$K$24))+1),ROW()-14)),""),"")</f>
        <v>B2-SAIS 4</v>
      </c>
      <c r="F31" s="64"/>
      <c r="G31" s="75"/>
      <c r="H31" s="65"/>
    </row>
    <row r="32" spans="1:8" x14ac:dyDescent="0.35">
      <c r="A32" s="63" t="str">
        <f t="array" ref="A32">IF($E$10="Oui",IFERROR(INDEX('Auto-certification'!$C$4:$C$40,SMALL(IF('Auto-certification'!$E$4:$E$40="",ROW('Auto-certification'!$E$4:$E$40)-MIN(ROW('Auto-certification'!$E$4:$E$40))+1),ROW()-14)),""),"")</f>
        <v>B1-SAIS 5</v>
      </c>
      <c r="B32" s="64"/>
      <c r="C32" s="75"/>
      <c r="D32" s="64"/>
      <c r="E32" s="64" t="str" cm="1">
        <f t="array" ref="E32">IF($E$10="Oui",IFERROR(INDEX('Auto-certification'!$I$4:$I$24,SMALL(IF('Auto-certification'!$K$4:$K$24="",ROW('Auto-certification'!$K$4:$K$24)-MIN(ROW('Auto-certification'!$K$4:$K$24))+1),ROW()-14)),""),"")</f>
        <v>B2-SAIS 5</v>
      </c>
      <c r="F32" s="64"/>
      <c r="G32" s="75"/>
      <c r="H32" s="65"/>
    </row>
    <row r="33" spans="1:8" x14ac:dyDescent="0.35">
      <c r="A33" s="63" t="str">
        <f t="array" ref="A33">IF($E$10="Oui",IFERROR(INDEX('Auto-certification'!$C$4:$C$40,SMALL(IF('Auto-certification'!$E$4:$E$40="",ROW('Auto-certification'!$E$4:$E$40)-MIN(ROW('Auto-certification'!$E$4:$E$40))+1),ROW()-14)),""),"")</f>
        <v>B1-SAIS 6</v>
      </c>
      <c r="B33" s="64"/>
      <c r="C33" s="75"/>
      <c r="D33" s="64"/>
      <c r="E33" s="64" t="str" cm="1">
        <f t="array" ref="E33">IF($E$10="Oui",IFERROR(INDEX('Auto-certification'!$I$4:$I$24,SMALL(IF('Auto-certification'!$K$4:$K$24="",ROW('Auto-certification'!$K$4:$K$24)-MIN(ROW('Auto-certification'!$K$4:$K$24))+1),ROW()-14)),""),"")</f>
        <v xml:space="preserve">B2-SAIS 6 </v>
      </c>
      <c r="F33" s="64"/>
      <c r="G33" s="75"/>
      <c r="H33" s="65"/>
    </row>
    <row r="34" spans="1:8" x14ac:dyDescent="0.35">
      <c r="A34" s="63" t="str">
        <f t="array" ref="A34">IF($E$10="Oui",IFERROR(INDEX('Auto-certification'!$C$4:$C$40,SMALL(IF('Auto-certification'!$E$4:$E$40="",ROW('Auto-certification'!$E$4:$E$40)-MIN(ROW('Auto-certification'!$E$4:$E$40))+1),ROW()-14)),""),"")</f>
        <v>B1-SAIS 7</v>
      </c>
      <c r="B34" s="64"/>
      <c r="C34" s="75"/>
      <c r="D34" s="64"/>
      <c r="E34" s="64" t="str" cm="1">
        <f t="array" ref="E34">IF($E$10="Oui",IFERROR(INDEX('Auto-certification'!$I$4:$I$24,SMALL(IF('Auto-certification'!$K$4:$K$24="",ROW('Auto-certification'!$K$4:$K$24)-MIN(ROW('Auto-certification'!$K$4:$K$24))+1),ROW()-14)),""),"")</f>
        <v>B2-NOUV 1</v>
      </c>
      <c r="F34" s="64"/>
      <c r="G34" s="75"/>
      <c r="H34" s="65"/>
    </row>
    <row r="35" spans="1:8" x14ac:dyDescent="0.35">
      <c r="A35" s="63" t="str">
        <f t="array" ref="A35">IF($E$10="Oui",IFERROR(INDEX('Auto-certification'!$C$4:$C$40,SMALL(IF('Auto-certification'!$E$4:$E$40="",ROW('Auto-certification'!$E$4:$E$40)-MIN(ROW('Auto-certification'!$E$4:$E$40))+1),ROW()-14)),""),"")</f>
        <v>B1-SAIS 8</v>
      </c>
      <c r="B35" s="64"/>
      <c r="C35" s="75"/>
      <c r="D35" s="64"/>
      <c r="E35" s="64" t="str" cm="1">
        <f t="array" ref="E35">IF($E$10="Oui",IFERROR(INDEX('Auto-certification'!$I$4:$I$24,SMALL(IF('Auto-certification'!$K$4:$K$24="",ROW('Auto-certification'!$K$4:$K$24)-MIN(ROW('Auto-certification'!$K$4:$K$24))+1),ROW()-14)),""),"")</f>
        <v>B2-AFFI 1</v>
      </c>
      <c r="F35" s="64"/>
      <c r="G35" s="75"/>
      <c r="H35" s="65"/>
    </row>
    <row r="36" spans="1:8" x14ac:dyDescent="0.35">
      <c r="A36" s="63" t="str">
        <f t="array" ref="A36">IF($E$10="Oui",IFERROR(INDEX('Auto-certification'!$C$4:$C$40,SMALL(IF('Auto-certification'!$E$4:$E$40="",ROW('Auto-certification'!$E$4:$E$40)-MIN(ROW('Auto-certification'!$E$4:$E$40))+1),ROW()-14)),""),"")</f>
        <v xml:space="preserve">B1-SAIS 9 </v>
      </c>
      <c r="B36" s="64"/>
      <c r="C36" s="75"/>
      <c r="D36" s="64"/>
      <c r="E36" s="64"/>
      <c r="F36" s="64"/>
      <c r="H36" s="65"/>
    </row>
    <row r="37" spans="1:8" x14ac:dyDescent="0.35">
      <c r="A37" s="63" t="str">
        <f t="array" ref="A37">IF($E$10="Oui",IFERROR(INDEX('Auto-certification'!$C$4:$C$40,SMALL(IF('Auto-certification'!$E$4:$E$40="",ROW('Auto-certification'!$E$4:$E$40)-MIN(ROW('Auto-certification'!$E$4:$E$40))+1),ROW()-14)),""),"")</f>
        <v>B1-SAIS 10</v>
      </c>
      <c r="B37" s="64"/>
      <c r="C37" s="75"/>
      <c r="D37" s="64"/>
      <c r="E37" s="64"/>
      <c r="F37" s="64"/>
      <c r="H37" s="65"/>
    </row>
    <row r="38" spans="1:8" x14ac:dyDescent="0.35">
      <c r="A38" s="63" t="str">
        <f t="array" ref="A38">IF($E$10="Oui",IFERROR(INDEX('Auto-certification'!$C$4:$C$40,SMALL(IF('Auto-certification'!$E$4:$E$40="",ROW('Auto-certification'!$E$4:$E$40)-MIN(ROW('Auto-certification'!$E$4:$E$40))+1),ROW()-14)),""),"")</f>
        <v xml:space="preserve">B1-SAIS 11 </v>
      </c>
      <c r="B38" s="64"/>
      <c r="C38" s="75"/>
      <c r="D38" s="64"/>
      <c r="E38" s="64" t="str">
        <f t="array" ref="E38">IF($E$10="Oui",IFERROR(INDEX('Auto-certification'!$I$4:$I$26,SMALL(IF('Auto-certification'!$K$4:$K$26="",ROW('Auto-certification'!$K$4:$K$26)-MIN(ROW('Auto-certification'!$K$4:$K$26))+1),ROW()-14)),""),"")</f>
        <v/>
      </c>
      <c r="F38" s="64"/>
      <c r="H38" s="65"/>
    </row>
    <row r="39" spans="1:8" x14ac:dyDescent="0.35">
      <c r="A39" s="63" t="str">
        <f t="array" ref="A39">IF($E$10="Oui",IFERROR(INDEX('Auto-certification'!$C$4:$C$40,SMALL(IF('Auto-certification'!$E$4:$E$40="",ROW('Auto-certification'!$E$4:$E$40)-MIN(ROW('Auto-certification'!$E$4:$E$40))+1),ROW()-14)),""),"")</f>
        <v>B1-REPR 1</v>
      </c>
      <c r="B39" s="64"/>
      <c r="C39" s="75"/>
      <c r="D39" s="64"/>
      <c r="E39" s="64"/>
      <c r="F39" s="64"/>
      <c r="G39" s="64"/>
      <c r="H39" s="65"/>
    </row>
    <row r="40" spans="1:8" x14ac:dyDescent="0.35">
      <c r="A40" s="63" t="str">
        <f t="array" ref="A40">IF($E$10="Oui",IFERROR(INDEX('Auto-certification'!$C$4:$C$40,SMALL(IF('Auto-certification'!$E$4:$E$40="",ROW('Auto-certification'!$E$4:$E$40)-MIN(ROW('Auto-certification'!$E$4:$E$40))+1),ROW()-14)),""),"")</f>
        <v>B1-NOUV 1</v>
      </c>
      <c r="B40" s="64"/>
      <c r="C40" s="75"/>
      <c r="D40" s="64"/>
      <c r="E40" s="64"/>
      <c r="F40" s="64"/>
      <c r="G40" s="64"/>
      <c r="H40" s="65"/>
    </row>
    <row r="41" spans="1:8" x14ac:dyDescent="0.35">
      <c r="A41" s="63" t="str">
        <f t="array" ref="A41">IF($E$10="Oui",IFERROR(INDEX('Auto-certification'!$C$4:$C$40,SMALL(IF('Auto-certification'!$E$4:$E$40="",ROW('Auto-certification'!$E$4:$E$40)-MIN(ROW('Auto-certification'!$E$4:$E$40))+1),ROW()-14)),""),"")</f>
        <v>B1-AFFI 1</v>
      </c>
      <c r="B41" s="64"/>
      <c r="C41" s="75"/>
      <c r="D41" s="64"/>
      <c r="E41" s="64"/>
      <c r="F41" s="64"/>
      <c r="G41" s="64"/>
      <c r="H41" s="65"/>
    </row>
    <row r="42" spans="1:8" x14ac:dyDescent="0.35">
      <c r="A42" s="63" t="str">
        <f t="array" ref="A42">IF($E$10="Oui",IFERROR(INDEX('Auto-certification'!$C$4:$C$40,SMALL(IF('Auto-certification'!$E$4:$E$40="",ROW('Auto-certification'!$E$4:$E$40)-MIN(ROW('Auto-certification'!$E$4:$E$40))+1),ROW()-14)),""),"")</f>
        <v>B1-AFFI 2</v>
      </c>
      <c r="B42" s="64"/>
      <c r="C42" s="75"/>
      <c r="D42" s="64"/>
      <c r="E42" s="64"/>
      <c r="F42" s="64"/>
      <c r="G42" s="64"/>
      <c r="H42" s="65"/>
    </row>
    <row r="43" spans="1:8" x14ac:dyDescent="0.35">
      <c r="A43" s="63" t="str">
        <f t="array" ref="A43">IF($E$10="Oui",IFERROR(INDEX('Auto-certification'!$C$4:$C$40,SMALL(IF('Auto-certification'!$E$4:$E$40="",ROW('Auto-certification'!$E$4:$E$40)-MIN(ROW('Auto-certification'!$E$4:$E$40))+1),ROW()-14)),""),"")</f>
        <v>B1-AFFI 3</v>
      </c>
      <c r="B43" s="64"/>
      <c r="C43" s="75"/>
      <c r="D43" s="64"/>
      <c r="E43" s="64"/>
      <c r="F43" s="64"/>
      <c r="G43" s="64"/>
      <c r="H43" s="65"/>
    </row>
    <row r="44" spans="1:8" x14ac:dyDescent="0.35">
      <c r="A44" s="63" t="str">
        <f t="array" ref="A44">IF($E$10="Oui",IFERROR(INDEX('Auto-certification'!$C$4:$C$40,SMALL(IF('Auto-certification'!$E$4:$E$40="",ROW('Auto-certification'!$E$4:$E$40)-MIN(ROW('Auto-certification'!$E$4:$E$40))+1),ROW()-14)),""),"")</f>
        <v>B1-AFFI 4</v>
      </c>
      <c r="B44" s="64"/>
      <c r="C44" s="75"/>
      <c r="D44" s="64"/>
      <c r="E44" s="64"/>
      <c r="F44" s="64"/>
      <c r="G44" s="64"/>
      <c r="H44" s="65"/>
    </row>
    <row r="45" spans="1:8" x14ac:dyDescent="0.35">
      <c r="A45" s="63" t="str">
        <f t="array" ref="A45">IF($E$10="Oui",IFERROR(INDEX('Auto-certification'!$C$4:$C$40,SMALL(IF('Auto-certification'!$E$4:$E$40="",ROW('Auto-certification'!$E$4:$E$40)-MIN(ROW('Auto-certification'!$E$4:$E$40))+1),ROW()-14)),""),"")</f>
        <v>B1-AFFI 5</v>
      </c>
      <c r="B45" s="64"/>
      <c r="C45" s="75"/>
      <c r="D45" s="64"/>
      <c r="E45" s="64"/>
      <c r="F45" s="64"/>
      <c r="G45" s="64"/>
      <c r="H45" s="65"/>
    </row>
    <row r="46" spans="1:8" x14ac:dyDescent="0.35">
      <c r="A46" s="63" t="str">
        <f t="array" ref="A46">IF($E$10="Oui",IFERROR(INDEX('Auto-certification'!$C$4:$C$40,SMALL(IF('Auto-certification'!$E$4:$E$40="",ROW('Auto-certification'!$E$4:$E$40)-MIN(ROW('Auto-certification'!$E$4:$E$40))+1),ROW()-14)),""),"")</f>
        <v xml:space="preserve">B1-COMP 0 </v>
      </c>
      <c r="B46" s="64"/>
      <c r="C46" s="75"/>
      <c r="D46" s="64"/>
      <c r="E46" s="64"/>
      <c r="F46" s="64"/>
      <c r="G46" s="64"/>
      <c r="H46" s="65"/>
    </row>
    <row r="47" spans="1:8" x14ac:dyDescent="0.35">
      <c r="A47" s="63" t="str">
        <f t="array" ref="A47">IF($E$10="Oui",IFERROR(INDEX('Auto-certification'!$C$4:$C$40,SMALL(IF('Auto-certification'!$E$4:$E$40="",ROW('Auto-certification'!$E$4:$E$40)-MIN(ROW('Auto-certification'!$E$4:$E$40))+1),ROW()-14)),""),"")</f>
        <v>B1-COMP 1</v>
      </c>
      <c r="B47" s="64"/>
      <c r="C47" s="75"/>
      <c r="D47" s="64"/>
      <c r="E47" s="64"/>
      <c r="F47" s="64"/>
      <c r="G47" s="64"/>
      <c r="H47" s="65"/>
    </row>
    <row r="48" spans="1:8" x14ac:dyDescent="0.35">
      <c r="A48" s="63" t="str">
        <f t="array" ref="A48">IF($E$10="Oui",IFERROR(INDEX('Auto-certification'!$C$4:$C$40,SMALL(IF('Auto-certification'!$E$4:$E$40="",ROW('Auto-certification'!$E$4:$E$40)-MIN(ROW('Auto-certification'!$E$4:$E$40))+1),ROW()-14)),""),"")</f>
        <v>B1-COMP 2</v>
      </c>
      <c r="B48" s="64"/>
      <c r="C48" s="75"/>
      <c r="D48" s="64"/>
      <c r="E48" s="64"/>
      <c r="F48" s="64"/>
      <c r="G48" s="64"/>
      <c r="H48" s="65"/>
    </row>
    <row r="49" spans="1:28" x14ac:dyDescent="0.35">
      <c r="A49" s="63" t="str">
        <f t="array" ref="A49">IF($E$10="Oui",IFERROR(INDEX('Auto-certification'!$C$4:$C$40,SMALL(IF('Auto-certification'!$E$4:$E$40="",ROW('Auto-certification'!$E$4:$E$40)-MIN(ROW('Auto-certification'!$E$4:$E$40))+1),ROW()-14)),""),"")</f>
        <v>B1-COMP 3</v>
      </c>
      <c r="B49" s="68"/>
      <c r="C49" s="76"/>
      <c r="D49" s="68"/>
      <c r="E49" s="64"/>
      <c r="F49" s="68"/>
      <c r="G49" s="64"/>
      <c r="H49" s="65"/>
    </row>
    <row r="50" spans="1:28" x14ac:dyDescent="0.35">
      <c r="A50" s="63" t="str">
        <f t="array" ref="A50">IF($E$10="Oui",IFERROR(INDEX('Auto-certification'!$C$4:$C$40,SMALL(IF('Auto-certification'!$E$4:$E$40="",ROW('Auto-certification'!$E$4:$E$40)-MIN(ROW('Auto-certification'!$E$4:$E$40))+1),ROW()-14)),""),"")</f>
        <v>B1-COMP 4</v>
      </c>
      <c r="B50" s="64"/>
      <c r="C50" s="75"/>
      <c r="D50" s="64"/>
      <c r="E50" s="64"/>
      <c r="F50" s="64"/>
      <c r="G50" s="64"/>
      <c r="H50" s="65"/>
      <c r="M50" s="69"/>
      <c r="AB50" s="62">
        <f>IF(COUNTBLANK('Auto-certification'!E4:E40)&gt;0,1,IF(COUNTBLANK('Auto-certification'!K4:K26)&lt;12,3,2))</f>
        <v>1</v>
      </c>
    </row>
    <row r="51" spans="1:28" x14ac:dyDescent="0.35">
      <c r="A51" s="63" t="str">
        <f t="array" ref="A51">IF($E$10="Oui",IFERROR(INDEX('Auto-certification'!$C$4:$C$40,SMALL(IF('Auto-certification'!$E$4:$E$40="",ROW('Auto-certification'!$E$4:$E$40)-MIN(ROW('Auto-certification'!$E$4:$E$40))+1),ROW()-14)),""),"")</f>
        <v>B1-RECE 1</v>
      </c>
      <c r="B51" s="64"/>
      <c r="C51" s="75"/>
      <c r="D51" s="64"/>
      <c r="E51" s="64"/>
      <c r="F51" s="64"/>
      <c r="G51" s="64"/>
      <c r="H51" s="65"/>
      <c r="M51" s="69"/>
    </row>
    <row r="52" spans="1:28" ht="15" thickBot="1" x14ac:dyDescent="0.4">
      <c r="A52" s="70">
        <f ca="1">TODAY()</f>
        <v>44389</v>
      </c>
      <c r="B52" s="71"/>
      <c r="C52" s="71"/>
      <c r="D52" s="71"/>
      <c r="E52" s="72" t="b">
        <f>IF(E10="Oui",TRUE,FALSE)</f>
        <v>1</v>
      </c>
      <c r="F52" s="73"/>
      <c r="G52" s="71"/>
      <c r="H52" s="74"/>
    </row>
  </sheetData>
  <sheetProtection algorithmName="SHA-512" hashValue="l58rRBTjaTnW4cv1P74GF757szq7e9ZVObzFJzEl2y2mFhutRh6VfvxWbCtuIMK5eGyb9J4QeDTAX6OnuEBVUg==" saltValue="Fyi153QRbtMLYMFGXKdJ9Q==" spinCount="100000" sheet="1" selectLockedCells="1"/>
  <mergeCells count="2">
    <mergeCell ref="A1:H1"/>
    <mergeCell ref="A3:H8"/>
  </mergeCells>
  <conditionalFormatting sqref="AB50:AB51">
    <cfRule type="colorScale" priority="22">
      <colorScale>
        <cfvo type="num" val="1"/>
        <cfvo type="num" val="2"/>
        <cfvo type="num" val="3"/>
        <color rgb="FFF8696B"/>
        <color rgb="FFFFEB84"/>
        <color rgb="FF63BE7B"/>
      </colorScale>
    </cfRule>
  </conditionalFormatting>
  <conditionalFormatting sqref="A3">
    <cfRule type="expression" dxfId="4" priority="10">
      <formula>$G$2="Verte"</formula>
    </cfRule>
    <cfRule type="expression" dxfId="3" priority="11">
      <formula>$G$2="Orange"</formula>
    </cfRule>
    <cfRule type="expression" dxfId="2" priority="12">
      <formula>$G$2="Jaune"</formula>
    </cfRule>
  </conditionalFormatting>
  <conditionalFormatting sqref="C15:C51">
    <cfRule type="expression" dxfId="1" priority="2">
      <formula>A15=""</formula>
    </cfRule>
  </conditionalFormatting>
  <conditionalFormatting sqref="G15:G35">
    <cfRule type="expression" dxfId="0" priority="1">
      <formula>E15=""</formula>
    </cfRule>
  </conditionalFormatting>
  <dataValidations count="1">
    <dataValidation type="list" errorStyle="warning" showErrorMessage="1" error="Veuillez compléter cette case." sqref="E10" xr:uid="{00000000-0002-0000-0400-000000000000}">
      <formula1>"Oui,Non"</formula1>
    </dataValidation>
  </dataValidations>
  <pageMargins left="0.7" right="0.7" top="0.75" bottom="0.75" header="0.3" footer="0.3"/>
  <pageSetup scale="78"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c191adba-0e4c-4d02-be74-7e03287f9707">QHPWDPP5U52X-1377214875-27147</_dlc_DocId>
    <_dlc_DocIdUrl xmlns="c191adba-0e4c-4d02-be74-7e03287f9707">
      <Url>https://sites.ey.com/sites/PS_SI_SANTE/_layouts/15/DocIdRedir.aspx?ID=QHPWDPP5U52X-1377214875-27147</Url>
      <Description>QHPWDPP5U52X-1377214875-27147</Description>
    </_dlc_DocIdUrl>
    <Classification_x0020_Status xmlns="35818088-e62d-4edf-bbb6-409430aef26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7447C96AAE8F349BEDF9CF66C90AF61" ma:contentTypeVersion="151" ma:contentTypeDescription="Create a new document." ma:contentTypeScope="" ma:versionID="79c4ea173f2bdd73ec8cfffc2bb2ecd1">
  <xsd:schema xmlns:xsd="http://www.w3.org/2001/XMLSchema" xmlns:xs="http://www.w3.org/2001/XMLSchema" xmlns:p="http://schemas.microsoft.com/office/2006/metadata/properties" xmlns:ns2="c191adba-0e4c-4d02-be74-7e03287f9707" xmlns:ns3="35818088-e62d-4edf-bbb6-409430aef268" xmlns:ns4="1adda430-51fa-4caa-a636-147208462ab5" targetNamespace="http://schemas.microsoft.com/office/2006/metadata/properties" ma:root="true" ma:fieldsID="6aa55d83c2d37e2bf9d7894cb1e4495a" ns2:_="" ns3:_="" ns4:_="">
    <xsd:import namespace="c191adba-0e4c-4d02-be74-7e03287f9707"/>
    <xsd:import namespace="35818088-e62d-4edf-bbb6-409430aef268"/>
    <xsd:import namespace="1adda430-51fa-4caa-a636-147208462ab5"/>
    <xsd:element name="properties">
      <xsd:complexType>
        <xsd:sequence>
          <xsd:element name="documentManagement">
            <xsd:complexType>
              <xsd:all>
                <xsd:element ref="ns2:_dlc_DocId" minOccurs="0"/>
                <xsd:element ref="ns2:_dlc_DocIdUrl" minOccurs="0"/>
                <xsd:element ref="ns2:_dlc_DocIdPersistId" minOccurs="0"/>
                <xsd:element ref="ns3:ClassificationDataNoteField" minOccurs="0"/>
                <xsd:element ref="ns3:Classification_x0020_Status" minOccurs="0"/>
                <xsd:element ref="ns2:SharedWithUsers" minOccurs="0"/>
                <xsd:element ref="ns2:SharedWithDetails" minOccurs="0"/>
                <xsd:element ref="ns4:MediaServiceGenerationTime" minOccurs="0"/>
                <xsd:element ref="ns4:MediaServiceEventHashCode" minOccurs="0"/>
                <xsd:element ref="ns4:MediaServiceAutoKeyPoints" minOccurs="0"/>
                <xsd:element ref="ns4:MediaServiceKeyPoints"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91adba-0e4c-4d02-be74-7e03287f970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5818088-e62d-4edf-bbb6-409430aef268" elementFormDefault="qualified">
    <xsd:import namespace="http://schemas.microsoft.com/office/2006/documentManagement/types"/>
    <xsd:import namespace="http://schemas.microsoft.com/office/infopath/2007/PartnerControls"/>
    <xsd:element name="ClassificationDataNoteField" ma:index="11" nillable="true" ma:displayName="ClassificationDataNoteField" ma:internalName="ClassificationDataNoteField" ma:readOnly="true">
      <xsd:simpleType>
        <xsd:restriction base="dms:Note"/>
      </xsd:simpleType>
    </xsd:element>
    <xsd:element name="Classification_x0020_Status" ma:index="12" nillable="true" ma:displayName="Classification Status" ma:internalName="Classification_x0020_Statu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dda430-51fa-4caa-a636-147208462ab5" elementFormDefault="qualified">
    <xsd:import namespace="http://schemas.microsoft.com/office/2006/documentManagement/types"/>
    <xsd:import namespace="http://schemas.microsoft.com/office/infopath/2007/PartnerControls"/>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xmlns="">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xmlns="">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xmlns="">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xmlns="">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162B633-89FA-4370-B1D3-B49A3860F3E2}">
  <ds:schemaRefs>
    <ds:schemaRef ds:uri="http://schemas.microsoft.com/sharepoint/v3/contenttype/forms"/>
  </ds:schemaRefs>
</ds:datastoreItem>
</file>

<file path=customXml/itemProps2.xml><?xml version="1.0" encoding="utf-8"?>
<ds:datastoreItem xmlns:ds="http://schemas.openxmlformats.org/officeDocument/2006/customXml" ds:itemID="{E20A2EF8-C599-4889-95CB-3905E91EDB49}">
  <ds:schemaRefs>
    <ds:schemaRef ds:uri="35818088-e62d-4edf-bbb6-409430aef268"/>
    <ds:schemaRef ds:uri="http://purl.org/dc/elements/1.1/"/>
    <ds:schemaRef ds:uri="http://schemas.microsoft.com/office/2006/metadata/properties"/>
    <ds:schemaRef ds:uri="http://purl.org/dc/terms/"/>
    <ds:schemaRef ds:uri="http://schemas.openxmlformats.org/package/2006/metadata/core-properties"/>
    <ds:schemaRef ds:uri="c191adba-0e4c-4d02-be74-7e03287f9707"/>
    <ds:schemaRef ds:uri="http://schemas.microsoft.com/office/2006/documentManagement/types"/>
    <ds:schemaRef ds:uri="http://schemas.microsoft.com/office/infopath/2007/PartnerControls"/>
    <ds:schemaRef ds:uri="1adda430-51fa-4caa-a636-147208462ab5"/>
    <ds:schemaRef ds:uri="http://www.w3.org/XML/1998/namespace"/>
    <ds:schemaRef ds:uri="http://purl.org/dc/dcmitype/"/>
  </ds:schemaRefs>
</ds:datastoreItem>
</file>

<file path=customXml/itemProps3.xml><?xml version="1.0" encoding="utf-8"?>
<ds:datastoreItem xmlns:ds="http://schemas.openxmlformats.org/officeDocument/2006/customXml" ds:itemID="{ED711518-B91D-47B6-97B8-254F588484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91adba-0e4c-4d02-be74-7e03287f9707"/>
    <ds:schemaRef ds:uri="35818088-e62d-4edf-bbb6-409430aef268"/>
    <ds:schemaRef ds:uri="1adda430-51fa-4caa-a636-147208462a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8333D48-26ED-416E-915E-BD96140B0959}">
  <ds:schemaRefs>
    <ds:schemaRef ds:uri="http://schemas.microsoft.com/sharepoint/events"/>
    <ds:schemaRef ds:uri=""/>
  </ds:schemaRefs>
</ds:datastoreItem>
</file>

<file path=docProps/CustomMKOP.xml><?xml version="1.0" encoding="utf-8"?>
<Properties xmlns="http://schemas.openxmlformats.org/officeDocument/2006/custom-properties" xmlns:vt="http://schemas.openxmlformats.org/officeDocument/2006/docPropsVTypes">
  <property fmtid="{D5CDD505-2E9C-101B-9397-08002B2CF9AE}" pid="2" name="MKProdID">
    <vt:lpwstr>ZMOutlook</vt:lpwstr>
  </property>
  <property fmtid="{D5CDD505-2E9C-101B-9397-08002B2CF9AE}" pid="3" name="SizeBefore">
    <vt:lpwstr>80311</vt:lpwstr>
  </property>
  <property fmtid="{D5CDD505-2E9C-101B-9397-08002B2CF9AE}" pid="4" name="OptimizationTime">
    <vt:lpwstr>20210713_1552</vt:lpwstr>
  </property>
</Properties>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Avant de commencer</vt:lpstr>
      <vt:lpstr>Règlement</vt:lpstr>
      <vt:lpstr>Votre solution</vt:lpstr>
      <vt:lpstr>Auto-certification</vt:lpstr>
      <vt:lpstr>Résultat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jplagnes</dc:creator>
  <cp:lastModifiedBy>Alexandre Lopes</cp:lastModifiedBy>
  <cp:lastPrinted>2020-12-11T19:36:11Z</cp:lastPrinted>
  <dcterms:created xsi:type="dcterms:W3CDTF">2020-03-12T10:27:02Z</dcterms:created>
  <dcterms:modified xsi:type="dcterms:W3CDTF">2021-07-12T17:03:36Z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ctor">
    <vt:lpwstr/>
  </property>
  <property fmtid="{D5CDD505-2E9C-101B-9397-08002B2CF9AE}" pid="3" name="GeographicApplicability">
    <vt:lpwstr>5;#France|03c18c7c-deda-4f8c-ba8f-59529484d7dd</vt:lpwstr>
  </property>
  <property fmtid="{D5CDD505-2E9C-101B-9397-08002B2CF9AE}" pid="4" name="i14ea8bbd518495ea0e20ac1ad18c527">
    <vt:lpwstr>Proposals|0e2859f4-0935-4a11-8663-d55fd756d7a4</vt:lpwstr>
  </property>
  <property fmtid="{D5CDD505-2E9C-101B-9397-08002B2CF9AE}" pid="5" name="e0e024ccac5240e69ae9c38a41bfa7a5">
    <vt:lpwstr/>
  </property>
  <property fmtid="{D5CDD505-2E9C-101B-9397-08002B2CF9AE}" pid="6" name="ContentTypeId">
    <vt:lpwstr>0x010100C7447C96AAE8F349BEDF9CF66C90AF61</vt:lpwstr>
  </property>
  <property fmtid="{D5CDD505-2E9C-101B-9397-08002B2CF9AE}" pid="7" name="TaxCatchAll">
    <vt:lpwstr>5;#France|03c18c7c-deda-4f8c-ba8f-59529484d7dd;#4;#French|48a98dc6-9a41-4231-8894-3c3b6faea7f8;#9;#Proposals|0e2859f4-0935-4a11-8663-d55fd756d7a4;#2;#Advisory|05f56918-abb4-4fc6-b748-1264d80bab20</vt:lpwstr>
  </property>
  <property fmtid="{D5CDD505-2E9C-101B-9397-08002B2CF9AE}" pid="8" name="b4187e12891e46deb4d240a4b28bdb90">
    <vt:lpwstr>French|48a98dc6-9a41-4231-8894-3c3b6faea7f8</vt:lpwstr>
  </property>
  <property fmtid="{D5CDD505-2E9C-101B-9397-08002B2CF9AE}" pid="9" name="ContentLanguage">
    <vt:lpwstr>4;#French|48a98dc6-9a41-4231-8894-3c3b6faea7f8</vt:lpwstr>
  </property>
  <property fmtid="{D5CDD505-2E9C-101B-9397-08002B2CF9AE}" pid="10" name="k8128b1c45734e36a24fce652bc7ffb7">
    <vt:lpwstr>Advisory|05f56918-abb4-4fc6-b748-1264d80bab20</vt:lpwstr>
  </property>
  <property fmtid="{D5CDD505-2E9C-101B-9397-08002B2CF9AE}" pid="11" name="_dlc_DocIdItemGuid">
    <vt:lpwstr>f53fdc85-e717-49e3-8235-777d045bc8c7</vt:lpwstr>
  </property>
  <property fmtid="{D5CDD505-2E9C-101B-9397-08002B2CF9AE}" pid="12" name="ServiceLineFunction">
    <vt:lpwstr>2;#Advisory|05f56918-abb4-4fc6-b748-1264d80bab20</vt:lpwstr>
  </property>
  <property fmtid="{D5CDD505-2E9C-101B-9397-08002B2CF9AE}" pid="13" name="EYContentType">
    <vt:lpwstr>9;#Proposals|0e2859f4-0935-4a11-8663-d55fd756d7a4</vt:lpwstr>
  </property>
  <property fmtid="{D5CDD505-2E9C-101B-9397-08002B2CF9AE}" pid="14" name="jc981bd8ab5b47fd91abb7684c0f405b">
    <vt:lpwstr>France|03c18c7c-deda-4f8c-ba8f-59529484d7dd</vt:lpwstr>
  </property>
</Properties>
</file>